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WB447053\Desktop\CIF- DATA CENTER\PPCR\PPCR 2015\2015 PPCR results report\Country reports\"/>
    </mc:Choice>
  </mc:AlternateContent>
  <bookViews>
    <workbookView xWindow="0" yWindow="0" windowWidth="15360" windowHeight="5076" firstSheet="1" activeTab="1"/>
  </bookViews>
  <sheets>
    <sheet name="Cover" sheetId="6" r:id="rId1"/>
    <sheet name="1 Integrated" sheetId="8" r:id="rId2"/>
    <sheet name="2 Capacity" sheetId="17" r:id="rId3"/>
    <sheet name="3 Tested" sheetId="18" r:id="rId4"/>
    <sheet name="4 Used" sheetId="19" r:id="rId5"/>
    <sheet name="5 Supported" sheetId="7" r:id="rId6"/>
    <sheet name="Scoring Workshop Summary" sheetId="20" r:id="rId7"/>
  </sheets>
  <externalReferences>
    <externalReference r:id="rId8"/>
    <externalReference r:id="rId9"/>
  </externalReferences>
  <definedNames>
    <definedName name="countries">Cover!$J$5:$J$7</definedName>
    <definedName name="country" comment="Pick country">Cover!$J$5:$J$7</definedName>
    <definedName name="nation">Cover!$J$5:$J$7</definedName>
    <definedName name="_xlnm.Print_Area" localSheetId="1">[1]Sheet1!$A$1:$G$29</definedName>
    <definedName name="_xlnm.Print_Area" localSheetId="2">[1]Sheet2!$A$1:$F$34</definedName>
    <definedName name="_xlnm.Print_Area" localSheetId="3">[1]Sheet2!$A$39:$G$137</definedName>
    <definedName name="_xlnm.Print_Area" localSheetId="4">[1]Sheet3!$A$1:$O$59</definedName>
    <definedName name="_xlnm.Print_Area" localSheetId="5">[1]Sheet4!$A$1:$I$22</definedName>
    <definedName name="_xlnm.Print_Area" localSheetId="0">Cover!$A$1:$E$19</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6" i="7" l="1"/>
  <c r="D6" i="7"/>
  <c r="H18" i="7"/>
  <c r="G18" i="7"/>
  <c r="G30" i="7"/>
  <c r="G29" i="7"/>
  <c r="G28" i="7"/>
  <c r="H30" i="7"/>
  <c r="H17" i="7"/>
  <c r="H29" i="7"/>
  <c r="H28" i="7"/>
  <c r="A25" i="7"/>
  <c r="A22" i="7"/>
  <c r="A19" i="7"/>
  <c r="A16" i="7"/>
  <c r="A13" i="7"/>
  <c r="A10" i="7"/>
  <c r="J6" i="19"/>
  <c r="F6" i="19"/>
  <c r="A51" i="19"/>
  <c r="A48" i="19"/>
  <c r="A31" i="19"/>
  <c r="A25" i="19"/>
  <c r="A17" i="19"/>
  <c r="A11" i="19"/>
  <c r="A4" i="19"/>
  <c r="A90" i="18"/>
  <c r="A84" i="18"/>
  <c r="A50" i="18"/>
  <c r="A38" i="18"/>
  <c r="A22" i="18"/>
  <c r="A10" i="18"/>
  <c r="H6" i="18"/>
  <c r="F6" i="18"/>
  <c r="D4" i="18"/>
  <c r="A21" i="17"/>
  <c r="A19" i="17"/>
  <c r="A17" i="17"/>
  <c r="A15" i="17"/>
  <c r="A13" i="17"/>
  <c r="A11" i="17"/>
  <c r="A4" i="17"/>
  <c r="A4" i="8"/>
  <c r="K5" i="17"/>
  <c r="F5" i="17"/>
  <c r="D4" i="17"/>
  <c r="L5" i="8"/>
  <c r="G5" i="8"/>
  <c r="C4" i="8"/>
</calcChain>
</file>

<file path=xl/sharedStrings.xml><?xml version="1.0" encoding="utf-8"?>
<sst xmlns="http://schemas.openxmlformats.org/spreadsheetml/2006/main" count="709" uniqueCount="443">
  <si>
    <t>Extent to which vulnerable households, communities, businesses and public sector services use improved PPCR supported tools, instruments, strategies, activities to respond to Climate Variability and Climate Change</t>
  </si>
  <si>
    <t>Quality of and extent to which climate responsive instruments/investment models are developed and tested</t>
  </si>
  <si>
    <t>Evidence of strengthened government capacity and coordination mechanism to mainstream climate resilience</t>
  </si>
  <si>
    <t>Identify the improved PPCR supported tool, instrument, strategy, activity below.</t>
  </si>
  <si>
    <t>Reporting Period:</t>
  </si>
  <si>
    <t>From:</t>
  </si>
  <si>
    <t>To:</t>
  </si>
  <si>
    <t>Climate responsive instrument/ investment models identified:</t>
  </si>
  <si>
    <t>Has the instrument/ investment model been implemented to the scale proposed?</t>
  </si>
  <si>
    <t>Number of people supported by the PPCR to cope with the effects of climate change</t>
  </si>
  <si>
    <t>Degree of integration of climate change into national planning</t>
  </si>
  <si>
    <t>Annual Reporting Period</t>
  </si>
  <si>
    <t xml:space="preserve">Write up to three sentences describing how households use this? </t>
  </si>
  <si>
    <t xml:space="preserve">Write up to three sentences describing how communities use this? </t>
  </si>
  <si>
    <t xml:space="preserve">Write up to three sentences describing how businesses use this? </t>
  </si>
  <si>
    <t>Country Aggregate Report</t>
  </si>
  <si>
    <t>Reporting Period</t>
  </si>
  <si>
    <t>Data Collection Method:</t>
  </si>
  <si>
    <t>a</t>
  </si>
  <si>
    <t>b</t>
  </si>
  <si>
    <t>c</t>
  </si>
  <si>
    <t>d</t>
  </si>
  <si>
    <t>e</t>
  </si>
  <si>
    <t>f</t>
  </si>
  <si>
    <t>g</t>
  </si>
  <si>
    <t>h</t>
  </si>
  <si>
    <t>i</t>
  </si>
  <si>
    <t>j</t>
  </si>
  <si>
    <t>k</t>
  </si>
  <si>
    <t>l</t>
  </si>
  <si>
    <t>m</t>
  </si>
  <si>
    <t>n</t>
  </si>
  <si>
    <t/>
  </si>
  <si>
    <t xml:space="preserve">Write up to three sentences describing how public sector service entities use this? </t>
  </si>
  <si>
    <t>+</t>
  </si>
  <si>
    <t>Projects:</t>
  </si>
  <si>
    <t>ID No.</t>
  </si>
  <si>
    <t>Title</t>
  </si>
  <si>
    <t>Has responsibility been assigned to institutions or persons to integrate climate resilience planning?</t>
  </si>
  <si>
    <t>Date of Report:</t>
  </si>
  <si>
    <t>National Planning</t>
  </si>
  <si>
    <t>Only complete for the categories targeted by the tool, instrument, strategy, or activity</t>
  </si>
  <si>
    <t>PPCR Core Indicator 1:</t>
  </si>
  <si>
    <r>
      <t xml:space="preserve">PPCR Core Indicator 2: </t>
    </r>
    <r>
      <rPr>
        <sz val="14"/>
        <color theme="1"/>
        <rFont val="Calibri"/>
        <family val="2"/>
      </rPr>
      <t xml:space="preserve"> </t>
    </r>
  </si>
  <si>
    <t>PPCR Core Indicator 3:</t>
  </si>
  <si>
    <t>PPCR Core Indicator 5:</t>
  </si>
  <si>
    <t>PPCR Core Indicator 4:</t>
  </si>
  <si>
    <t>These are the same as those identified in Scorecard 3</t>
  </si>
  <si>
    <t>Data scored at the country level</t>
  </si>
  <si>
    <t>Has the instrument/ investment model been developed and tested?</t>
  </si>
  <si>
    <t xml:space="preserve">Is there an approved climate change plan for the nation/ sector? </t>
  </si>
  <si>
    <t>Have specific measures to address climate resilience been identified and prioritized? e.g. investments and programs</t>
  </si>
  <si>
    <t xml:space="preserve">Is the  necessary climate change expertise available? </t>
  </si>
  <si>
    <t>Do national/sector incentives and legislative policies expressly address climate change and resilience?</t>
  </si>
  <si>
    <t>Are information, studies and assessments addressing climate change, variability and resilience available?</t>
  </si>
  <si>
    <t>Does the government/sector participate in the coordination mechanism?</t>
  </si>
  <si>
    <t>Is the relevant climate resilience information in the public domain?</t>
  </si>
  <si>
    <t>Is there a broad set of non-governmental stakeholders involved?</t>
  </si>
  <si>
    <t>Has the instrument/ investment model appropriately incorporated the needs of both females and males into its design and implementation?</t>
  </si>
  <si>
    <t>Has the instrument/ investment model incorporated the needs of vulnerable populations into its design and implementation?</t>
  </si>
  <si>
    <t>Number of Households</t>
  </si>
  <si>
    <t>Number of Communities</t>
  </si>
  <si>
    <t>Number of Businesses</t>
  </si>
  <si>
    <t>Number of Public Sector Service Entities</t>
  </si>
  <si>
    <t>Do all planning processes routinely screen for climate risks?</t>
  </si>
  <si>
    <t>Have climate resilience strategies been embedded in the central government's/ sector's principal planning documents?</t>
  </si>
  <si>
    <t>Are females and males participating equally?</t>
  </si>
  <si>
    <t>Is the coordination mechanism functional e.g., established, effective and efficient?</t>
  </si>
  <si>
    <t>PPCR Scorecard 1</t>
  </si>
  <si>
    <t>PPCR Investment Plan</t>
  </si>
  <si>
    <r>
      <rPr>
        <b/>
        <sz val="11"/>
        <color theme="1"/>
        <rFont val="Calibri"/>
        <family val="2"/>
        <scheme val="minor"/>
      </rPr>
      <t>Government Capacity</t>
    </r>
    <r>
      <rPr>
        <sz val="11"/>
        <color theme="1"/>
        <rFont val="Calibri"/>
        <family val="2"/>
        <scheme val="minor"/>
      </rPr>
      <t xml:space="preserve">                                                                         Complete below the sectors identified as a priority in the PPCR investment plan.  Insert other priority sectors or ministries below (optional)</t>
    </r>
  </si>
  <si>
    <t>PPCR Scorecard 2</t>
  </si>
  <si>
    <t>PPCR Scorecard 3</t>
  </si>
  <si>
    <t>PPCR Table 5</t>
  </si>
  <si>
    <t>Data collected for each project and compiled at the PPCR Investment Plan level</t>
  </si>
  <si>
    <t xml:space="preserve">                                              What have been the key challenges and what opportunities for improvement do you see?</t>
  </si>
  <si>
    <t>Direct beneficiaries</t>
  </si>
  <si>
    <r>
      <t xml:space="preserve">Coordination Mechanism                          </t>
    </r>
    <r>
      <rPr>
        <sz val="11"/>
        <color theme="1"/>
        <rFont val="Calibri"/>
        <family val="2"/>
        <scheme val="minor"/>
      </rPr>
      <t>Name the coordination mechanism below</t>
    </r>
  </si>
  <si>
    <t>Does it coordinate climate resilience interventions other than those funded by PPCR?</t>
  </si>
  <si>
    <t>PPCR Monitoring and Reporting</t>
  </si>
  <si>
    <t>Briefly comment on each score</t>
  </si>
  <si>
    <t>TAJIKISTAN</t>
  </si>
  <si>
    <t>XPCRTJ036A</t>
  </si>
  <si>
    <t>Building Capacity for Climate Resilience</t>
  </si>
  <si>
    <t>XPCRTJ037A</t>
  </si>
  <si>
    <t>Improvement of Weather, Climate and Hydrological Service Delivery</t>
  </si>
  <si>
    <t>XPCRTJ039A</t>
  </si>
  <si>
    <t>Environmental Land Management and Rural Livelihoods</t>
  </si>
  <si>
    <t>XPCRTJ040A</t>
  </si>
  <si>
    <t>Building Climate Resilience in the Pyanj River Basin</t>
  </si>
  <si>
    <t>Agriculture</t>
  </si>
  <si>
    <t>Water Resources/Irrigation</t>
  </si>
  <si>
    <t>Energy</t>
  </si>
  <si>
    <t>Education</t>
  </si>
  <si>
    <t>Health</t>
  </si>
  <si>
    <t>Disaster Risk Reduction</t>
  </si>
  <si>
    <t>mm/dd/yy</t>
  </si>
  <si>
    <t xml:space="preserve">Score reported last year (2014)
</t>
  </si>
  <si>
    <t>Score in 2015 (new)</t>
  </si>
  <si>
    <t xml:space="preserve">Scores reported last year (2014)
</t>
  </si>
  <si>
    <t>How do you Justify increase (or decrease)  in scores between scores repored last year (2014) and scores repored  this year 2015?   Briefely describe with evidence.</t>
  </si>
  <si>
    <t>Tajikistan Government</t>
  </si>
  <si>
    <t>Scored at the project-level and compiled at the PPCR Investment plan level</t>
  </si>
  <si>
    <t>Project Title</t>
  </si>
  <si>
    <t>#</t>
  </si>
  <si>
    <r>
      <t xml:space="preserve">Lessons Learned: </t>
    </r>
    <r>
      <rPr>
        <sz val="11"/>
        <color theme="1"/>
        <rFont val="Calibri"/>
        <family val="2"/>
      </rPr>
      <t>What have been the key successes when developing and testing these instruments/investment models?</t>
    </r>
  </si>
  <si>
    <t>PPCRTJ038A</t>
  </si>
  <si>
    <t>PPCRTJ502A</t>
  </si>
  <si>
    <t xml:space="preserve">Enhancing the Climate Resilience of the Energy Sector (infrastructure) </t>
  </si>
  <si>
    <t>PPCR Table 4</t>
  </si>
  <si>
    <t>Data collected for each project and compiled at the PPCR investment plan level</t>
  </si>
  <si>
    <r>
      <rPr>
        <b/>
        <sz val="9"/>
        <color rgb="FFC00000"/>
        <rFont val="Calibri"/>
        <family val="2"/>
        <scheme val="minor"/>
      </rPr>
      <t>Actual results</t>
    </r>
    <r>
      <rPr>
        <sz val="9"/>
        <color rgb="FFC00000"/>
        <rFont val="Calibri"/>
        <family val="2"/>
        <scheme val="minor"/>
      </rPr>
      <t xml:space="preserve"> (Cumulative since project started)</t>
    </r>
  </si>
  <si>
    <t>Expected Results</t>
  </si>
  <si>
    <t xml:space="preserve">Lessons Learned: </t>
  </si>
  <si>
    <t>What have been the key successes when households/communities/public services/businesses use the improved tool, instrument, investment strategy,activity.</t>
  </si>
  <si>
    <t>What have been the key challenges and what opportunities for improvement do you see?</t>
  </si>
  <si>
    <t xml:space="preserve">Lessons Learned:   </t>
  </si>
  <si>
    <t>What have been the key successes when people have been supported by the PPCR?</t>
  </si>
  <si>
    <t xml:space="preserve"> What have been the key challenges and what opportunities for improvement do you see?</t>
  </si>
  <si>
    <t>Tajikistan</t>
  </si>
  <si>
    <t>Summary of the scoring  workshop</t>
  </si>
  <si>
    <t>Who were the different stakeholder groups invited to the scoring workshop (composition and number)? Please attach the list of participants.</t>
  </si>
  <si>
    <t>How did you define your scoring criteria for Scorcards 1 and 2 (national level) and scorecard 3 (project level)? Please attach scoring criteria for scorcards 1,  2, and 3</t>
  </si>
  <si>
    <t>Please provide a brief summary of the workshop (What were the key issues raised during the workshop? )</t>
  </si>
  <si>
    <t>How do you justify  the increase (or decrease)  in scores between scores repored last year (2014)  and scores repored  this year (2015) ?   Please explain!</t>
  </si>
  <si>
    <r>
      <rPr>
        <b/>
        <i/>
        <u/>
        <sz val="12"/>
        <rFont val="Calibri"/>
        <family val="2"/>
        <scheme val="minor"/>
      </rPr>
      <t xml:space="preserve">Instructions:  
</t>
    </r>
    <r>
      <rPr>
        <b/>
        <i/>
        <sz val="12"/>
        <rFont val="Calibri"/>
        <family val="2"/>
        <scheme val="minor"/>
      </rPr>
      <t>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t>
    </r>
  </si>
  <si>
    <r>
      <rPr>
        <b/>
        <i/>
        <u/>
        <sz val="11"/>
        <rFont val="Calibri"/>
        <family val="2"/>
        <scheme val="minor"/>
      </rPr>
      <t xml:space="preserve">Instructions:  
</t>
    </r>
    <r>
      <rPr>
        <b/>
        <i/>
        <sz val="11"/>
        <rFont val="Calibri"/>
        <family val="2"/>
        <scheme val="minor"/>
      </rPr>
      <t xml:space="preserve">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
</t>
    </r>
  </si>
  <si>
    <r>
      <rPr>
        <b/>
        <i/>
        <u/>
        <sz val="11"/>
        <rFont val="Calibri"/>
        <family val="2"/>
        <scheme val="minor"/>
      </rPr>
      <t>Instructions</t>
    </r>
    <r>
      <rPr>
        <b/>
        <i/>
        <sz val="11"/>
        <rFont val="Calibri"/>
        <family val="2"/>
        <scheme val="minor"/>
      </rPr>
      <t xml:space="preserve">:    
1. List all climate responsive instruments/ investment models identified in each of your project before starting (refer to  projects documents)
2. Establish scoring criteria for each of the aspects of this scorecard and submit them with your report. This should be done once, preferably at baseline stage and used during subsequent reporting years.
3. If you have previously established your scoring criteria, use them and submit them with your report. 
4. Score each cell with a score between 0 and 10 ( refer to your scoring criteria defined for this scorecard).
5. Add more lines under each project if needed.
</t>
    </r>
  </si>
  <si>
    <r>
      <rPr>
        <b/>
        <i/>
        <u/>
        <sz val="11"/>
        <rFont val="Calibri"/>
        <family val="2"/>
        <scheme val="minor"/>
      </rPr>
      <t>Instructions</t>
    </r>
    <r>
      <rPr>
        <b/>
        <i/>
        <sz val="11"/>
        <rFont val="Calibri"/>
        <family val="2"/>
        <scheme val="minor"/>
      </rPr>
      <t xml:space="preserve">:   
</t>
    </r>
    <r>
      <rPr>
        <b/>
        <i/>
        <sz val="10"/>
        <rFont val="Calibri"/>
        <family val="2"/>
        <scheme val="minor"/>
      </rPr>
      <t xml:space="preserve">1. List the same climate responsive instrument/ investment models /tools etc. as those identified in scorecard 3
2. Clearly identify the target population of your instruments / investment models/tools etc. : Is it  Households? Communities? Businesses (private sector), public service entities or a combination thereof (refer to the project documents).
3. </t>
    </r>
    <r>
      <rPr>
        <b/>
        <i/>
        <u/>
        <sz val="10"/>
        <color rgb="FFFF0000"/>
        <rFont val="Calibri"/>
        <family val="2"/>
        <scheme val="minor"/>
      </rPr>
      <t>Actual results</t>
    </r>
    <r>
      <rPr>
        <b/>
        <i/>
        <sz val="10"/>
        <rFont val="Calibri"/>
        <family val="2"/>
        <scheme val="minor"/>
      </rPr>
      <t>: cumulatively report results achieved since the project started implementation.</t>
    </r>
    <r>
      <rPr>
        <b/>
        <i/>
        <u/>
        <sz val="10"/>
        <color rgb="FFFF0000"/>
        <rFont val="Calibri"/>
        <family val="2"/>
        <scheme val="minor"/>
      </rPr>
      <t xml:space="preserve"> Expected Results</t>
    </r>
    <r>
      <rPr>
        <b/>
        <i/>
        <sz val="10"/>
        <rFont val="Calibri"/>
        <family val="2"/>
        <scheme val="minor"/>
      </rPr>
      <t>: Results expected to be achieved at completion of the project as stated in the project document.
4. Always provide written comments on how the target population identified in this table will use the instruments/investment models/tools to respond to climate change.
5. Add more lines under each project if needed.</t>
    </r>
    <r>
      <rPr>
        <b/>
        <i/>
        <sz val="11"/>
        <rFont val="Calibri"/>
        <family val="2"/>
        <scheme val="minor"/>
      </rPr>
      <t xml:space="preserve">
</t>
    </r>
  </si>
  <si>
    <t>Have you shared  the results of the scoring workshop to a wider  in-country stakeholder group (e.g. an annual multi-stakeholder national-level steering committee and/or stock-taking meeting on the implementation of the PPCR  investment plan)?</t>
  </si>
  <si>
    <r>
      <rPr>
        <b/>
        <sz val="12"/>
        <color theme="1"/>
        <rFont val="Calibri"/>
        <family val="2"/>
        <scheme val="minor"/>
      </rPr>
      <t xml:space="preserve">Lessons learned: </t>
    </r>
    <r>
      <rPr>
        <sz val="12"/>
        <color theme="1"/>
        <rFont val="Calibri"/>
        <family val="2"/>
        <scheme val="minor"/>
      </rPr>
      <t xml:space="preserve">What have been the key successes when integrating climate change in national, including sector planning ? </t>
    </r>
  </si>
  <si>
    <t xml:space="preserve">Number of people  supported by the PPCR to cope with the effects of climate change  </t>
  </si>
  <si>
    <t>Number of people below the national poverty line  supported by the PPCR to cope with the effects of climate change</t>
  </si>
  <si>
    <t xml:space="preserve">Females supported by the PPCR to cope with the effects of climate change </t>
  </si>
  <si>
    <t>Number of people  supported by the PPCR to cope with the effects of climate change</t>
  </si>
  <si>
    <t>Females supported by the PPCR to cope with the effects of climate change</t>
  </si>
  <si>
    <t xml:space="preserve">Total number of people  supported by the PPCR to cope with the effects of climate change in the country </t>
  </si>
  <si>
    <t xml:space="preserve">Total number of people below the national poverty line  supported by the PPCR to cope with the effects of climate change in the country    </t>
  </si>
  <si>
    <t>Total number of females supported by the PPCR to cope with the effects of climate change in the country</t>
  </si>
  <si>
    <r>
      <rPr>
        <b/>
        <i/>
        <u/>
        <sz val="11"/>
        <rFont val="Calibri"/>
        <family val="2"/>
        <scheme val="minor"/>
      </rPr>
      <t>Instructions</t>
    </r>
    <r>
      <rPr>
        <b/>
        <i/>
        <sz val="11"/>
        <rFont val="Calibri"/>
        <family val="2"/>
        <scheme val="minor"/>
      </rPr>
      <t xml:space="preserve">:   
1. </t>
    </r>
    <r>
      <rPr>
        <b/>
        <i/>
        <u/>
        <sz val="11"/>
        <color rgb="FFFF0000"/>
        <rFont val="Calibri"/>
        <family val="2"/>
        <scheme val="minor"/>
      </rPr>
      <t>Actual results:</t>
    </r>
    <r>
      <rPr>
        <b/>
        <i/>
        <sz val="11"/>
        <rFont val="Calibri"/>
        <family val="2"/>
        <scheme val="minor"/>
      </rPr>
      <t xml:space="preserve"> cumulatively report the number of people supported by the project since it started implementation.
2. </t>
    </r>
    <r>
      <rPr>
        <b/>
        <i/>
        <u/>
        <sz val="11"/>
        <color rgb="FFFF0000"/>
        <rFont val="Calibri"/>
        <family val="2"/>
        <scheme val="minor"/>
      </rPr>
      <t>Expected Results</t>
    </r>
    <r>
      <rPr>
        <b/>
        <i/>
        <sz val="11"/>
        <rFont val="Calibri"/>
        <family val="2"/>
        <scheme val="minor"/>
      </rPr>
      <t xml:space="preserve">: number of people expected to be reached by the project at completion as stated in the project document.
3. If the target population of the project is households or communities, provide best estimates of the number of people in these households or communities. Triangulate this data with data provided in Table 4 for consistency. 
4.Please do not leave  blank cells. Put Zero (0) in the corresponding cell if people are not supported yet by the project. 
</t>
    </r>
  </si>
  <si>
    <t xml:space="preserve">                                  What have been the key challenges and what opportunies for improvement do you see?</t>
  </si>
  <si>
    <r>
      <t xml:space="preserve">Sharing experiences: </t>
    </r>
    <r>
      <rPr>
        <sz val="12"/>
        <color theme="1"/>
        <rFont val="Calibri"/>
        <family val="2"/>
        <scheme val="minor"/>
      </rPr>
      <t>please let us have some  insights into the particular experience of your country with  integrating climate change in nationnal, including sector planning</t>
    </r>
  </si>
  <si>
    <r>
      <rPr>
        <b/>
        <sz val="14"/>
        <color theme="1"/>
        <rFont val="Calibri"/>
        <family val="2"/>
        <scheme val="minor"/>
      </rPr>
      <t xml:space="preserve">Sharing experiences </t>
    </r>
    <r>
      <rPr>
        <sz val="14"/>
        <color theme="1"/>
        <rFont val="Calibri"/>
        <family val="2"/>
        <scheme val="minor"/>
      </rPr>
      <t>:</t>
    </r>
    <r>
      <rPr>
        <sz val="12"/>
        <color theme="1"/>
        <rFont val="Calibri"/>
        <family val="2"/>
        <scheme val="minor"/>
      </rPr>
      <t xml:space="preserve"> Please let us have some  insights into the particular experience of your country with  strengthening  the  Governement capacity and the coordination mechanism to mainstream climate resilience</t>
    </r>
  </si>
  <si>
    <r>
      <t xml:space="preserve">Tajikistan
</t>
    </r>
    <r>
      <rPr>
        <b/>
        <i/>
        <sz val="9"/>
        <rFont val="Calibri"/>
        <family val="2"/>
        <scheme val="minor"/>
      </rPr>
      <t>( aggregation of six projects</t>
    </r>
    <r>
      <rPr>
        <b/>
        <sz val="10"/>
        <rFont val="Calibri"/>
        <family val="2"/>
        <scheme val="minor"/>
      </rPr>
      <t>)</t>
    </r>
  </si>
  <si>
    <t>A new Ministry of Energy and Water Resources was established in 2014. The tasks of the Ministry included some of the functions of the Ministry of Energy and Industry and the Ministry of Irrigation and Water Resources. The newly established Ministry plans to establish a special Department dealing with climate change issues, which will have its own staff, terms of references and budget financing. Currently, this function is partially performed by the department on Energy Policy.</t>
  </si>
  <si>
    <t>Farm Production</t>
  </si>
  <si>
    <t xml:space="preserve">The first draft of the small grant proposals by the communities proposed and it's under the discussion </t>
  </si>
  <si>
    <t>Proposed and not implemented yet</t>
  </si>
  <si>
    <t xml:space="preserve">One of the main indicator of the project is the persentage of the women involved </t>
  </si>
  <si>
    <t>The proposals will be designed on behalf of the needs of rural communities</t>
  </si>
  <si>
    <t>Land Resource Management</t>
  </si>
  <si>
    <t>Rural Production Infrastructure</t>
  </si>
  <si>
    <t>Sustainable Community Pasture Management</t>
  </si>
  <si>
    <t>The three community PLMPs already prepared and and been supported</t>
  </si>
  <si>
    <t>Implementation of PLMPs started and 35% has already been achieved</t>
  </si>
  <si>
    <t>The PLMPs strictly given to account involvment of women</t>
  </si>
  <si>
    <t xml:space="preserve">Participatory approach has been used during the plans designing process where  the needs of vulnerable groups of rural people was considered </t>
  </si>
  <si>
    <t>On-farm Water Management</t>
  </si>
  <si>
    <t>Trainings, Analysis, Dissemination and Metworking</t>
  </si>
  <si>
    <t>The process of implementation started</t>
  </si>
  <si>
    <t>Selected three ICs and been conducted 4 TOTs and 1 reseach work</t>
  </si>
  <si>
    <t>Involvment of women is coming everywhere especially in the trainings process</t>
  </si>
  <si>
    <t xml:space="preserve">Participatory approach has been used during the trainings also, where  the needs of vulnerable groups of rural people was considered </t>
  </si>
  <si>
    <t>Will be provide small-scale grants at the village level for groups of households to implement rural production. The grant will not exceed US$7,000 and require a match of 25% in beneficiary contributions which may be in cash-or in-kind</t>
  </si>
  <si>
    <t>Following a participatory rural appraisal covering environmental, social and economic issues and prepared with the assistance of facilitating organizations (FOs) , villages prepare a “community action plan. CIGs will be formed and supported with the small grant to implement CAPs that needs include; field and horticultural crop productivity and diversification, livestock production efficiency, agro-processing and market access...</t>
  </si>
  <si>
    <t>Project started to creat CIGs at community level. Project supports CIGs with the small grants under three main categories of activities that are expected to contribute to their assets and sustainable land management, and increase climate resilience, examples of which are listed below</t>
  </si>
  <si>
    <t xml:space="preserve">Raion Review Committee (RRC) will be established at district level. The RRC consisting members from the representatives of the raion administration (1 person), raion-level line agencies (Water Resources and Land Reclamation/Agriculture, Women and Family Affairs – 2 persons), non-government (1 person) and RCEP (1 person).  There will be five members in total. 
The RRC will be able to analise and give recomendation on rural productivity subproject proposals in all three categories that meet project financing, eligibility and feasibility criteria (including those for individual households as permitted under the farm productivity category). </t>
  </si>
  <si>
    <t>Will be provide small-scale grants at the village level for groups of households to implement rural production. The grant will not exceed US$7,000 and require a match of 25% in beneficiary contributions which may be in cash-or in-kind.</t>
  </si>
  <si>
    <t>Pasture management, water management, soil fertility, integrated pest management, and sustainable sloping lands cultivation (including orchards, woodlots, joint forest management, shelter-belts)</t>
  </si>
  <si>
    <t>Irrigation/drainage system rehabilitation, minor transport infrastructure, renewable energy, and energy efficiency measures. 
Project-financed grants to CIGs for each subproject under categories</t>
  </si>
  <si>
    <t xml:space="preserve">Mainly this activity will introduce sustainable community-managed pasture/fodder-based livestock production systems in villages. Pasture User Groups would be formed consisting of all pasture users.  Anticipated membership is between 50 and 200 households in each village depending on size  and between 6 and 10 villages per jamoat.
</t>
  </si>
  <si>
    <t xml:space="preserve">The activities implementing in the eight selected jamoats, primarily in hill and upland areas.  The selected jamoats would be within the districts selected by the government.  </t>
  </si>
  <si>
    <t>Pasture User Unions are being created under this activity and through these unions’ pastures and livestock management plans are being developed</t>
  </si>
  <si>
    <t>Local government agronomists (pasture specialists), livestock specialists and environment officers would support the PUGs and NGOs in the preparation and implementation of the participatory Pasture and Livestock Management Plans. The land surveyor in each jamoat under the State Land Committee would have responsibility of supporting the PUGs in the designation of pasture areas under their responsibility and supporting the process of obtaining land certificates if needed to the extent possible.</t>
  </si>
  <si>
    <t>The main aim is to introduce sustainable on-farm water management practices in irrigated croplaThis sub-component aims to introduce sustainable on-farm water management practices in irrigated cropland primarily in lowland districts.  The beneficiaries would be existing Water User Associations (WUAs) and WUA members in the --- districts selected by the government.  At least 80% of the WUA managed area would have to be under family farms to help ensure sustainability of investments.  Anticipated membership is an average of around 400 households in each WUA depending on size.</t>
  </si>
  <si>
    <t>Activity implementing in lowland districts in eight selected jamoats. According to these practices, existing Water User Associations (WUAs) are introducing activities following advanced experience and methods that can contribute to improving on-farm water management, maintaining soil fertility and reducing lands degradation</t>
  </si>
  <si>
    <t>Existing Water User Associations in the selected project districts will be responsible for preparation and implementation of the participatory Water Management Plans.  Each WUA would open a Bank account for the transfer of funds, and would maintain accounts, records of their expenditures, and achievement of targets.</t>
  </si>
  <si>
    <t xml:space="preserve">Local government agronomists and environment officers would support the WUAs and NGOs in the preparation and implementation of the participatory Water Management Plans.
The land surveyor under the State Land Committee would have responsibility of supporting the members of WUAs in the process of obtaining land certificates if needed to the extent possible, including those renting land.
The District Water Departments have responsibilities in the delivery of water to the WUAs and would support the WUAs in the identification of on-farm water management and drainage improvement opportunities when possible.
In addition to local government specialists, other extension providers where available, primarily those formed through other donor and NGO programs, would be asked to support the WUAs and participate in the planning process.
</t>
  </si>
  <si>
    <t>The trained people provide gained knowledge to the communities and the results is metioned above</t>
  </si>
  <si>
    <t>The PUUs(psture unit uions) and WUA' s bodies(4 form each) have been participated in the TOTs and trained PUGs (pasture users groups) at village level and other WUA members as they participated in the TOTs and have needed knowledge and it's metioned above</t>
  </si>
  <si>
    <t>Local consultant contracted and supported the locally-based facilitating organizations (NGOs) and the Implementation Group (IG) in the Committee for Environmental Protection (CEP) in the development of the Water Management Plans, including advising on the format of the Plan, assessments of soil and water quality, and monitoring.  The consultant will also provide training for the NGOs and WUAs in the design and development of the Water Management Plans, and in the implementation of the grants
A local Cosultatnt contracted to evaluate the performance of the WUAs and facilitating NGO, and assess the impact of the grant in improving on-farm water management and livelihoods of the water users.  The study would also provide lessons learned and recommendations for future work in the topic. The consultant will also provide training for the NGOs and WUAs in the design and development of the Water Management Plans, and in the implementation of the grants
An international consultant contracted to support the locally-based facilitating organizations (NGOs) and the Implementation Group (IG) in the Committee for Environmental Protection (CEP) in the development of the Pasture and Livestock Management Plans, including advising on the format of the Plan, assessments of pasture and feed/fodder balances, and monitoring.  The consultant will also provide training for the NGOs and PUGs in the development and implementation of the Pasture and Livestock Management Plans, and in the implementation of the grants</t>
  </si>
  <si>
    <t>The Rayon administration consisting one reprezentative from each sector of the hukumat also involved in the process of TOT trainings;
Agriculture department
Women and family Affairs department
Rayon COEP
Water Farm Deparment
Land Management Specialist</t>
  </si>
  <si>
    <t>Upgrade and climate-proof flood and mud-flow protection infrastructure in ten locations including river bank reinforcement, embankment reconstruction, restoration of stream beds, terracing and planting of trees, and soil stabilization</t>
  </si>
  <si>
    <t>Establish operation &amp; maintenance (O&amp;M) practices, develop O&amp;M guidelines and train local units of the responsible agencies</t>
  </si>
  <si>
    <t>Develop early warning communication systems through the use of modern technologies including mobile phones</t>
  </si>
  <si>
    <t>Establish DRMCs in target communities</t>
  </si>
  <si>
    <t>Conduct training and disseminate information on the impact of climate change and adaptation measures for local government officials and local institutions</t>
  </si>
  <si>
    <t>Rehabilitate and climate-proof irrigation canals and network assets, including reconstruction and desilting of drainage and delivery channels and rehabilitation of pumping stations</t>
  </si>
  <si>
    <t>Pilot a drip irrigation scheme</t>
  </si>
  <si>
    <t>Strengthen WUAs</t>
  </si>
  <si>
    <t>Provide advice and disseminate information on water resources management and climate-resilient agricultural practices to farmers, local government officials, women’s groups, and other stakeholders</t>
  </si>
  <si>
    <t>Rehabilitate and climate-proof seven rural drinking water supply systems, including rehabilitation, upgrade, and construction of boreholes, provision of new and rehabilitated pumping equipment, and construction of new service reservoirs and water tanks</t>
  </si>
  <si>
    <t>Establish O&amp;M practices for drinking water supply systems, develop O&amp;M guidelines, and train local units of the responsible agencies</t>
  </si>
  <si>
    <t>. Establish WCGs to influence responsible agencies and ensure performance of the water supply facilities</t>
  </si>
  <si>
    <t>Raise awareness of health and other risks associated with climate change</t>
  </si>
  <si>
    <t>Expand capacity of participating financial institutions (PFIs) to accept micro and small deposits, and provide microloans in support of climate-resilient economic activities in the Pyanj River Basin</t>
  </si>
  <si>
    <t>Provide credit lines for agricultural improvements (Climate-Resilient Agriculture Credit Line) and economic diversification (Income Diversification Credit Line) targeting particularly women</t>
  </si>
  <si>
    <t>Strengthen financial literacy of the local population</t>
  </si>
  <si>
    <t>Assess the feasibility of collateral insurance linked to credit and, if appropriate, pilot a credit insurance scheme</t>
  </si>
  <si>
    <t xml:space="preserve"> Rehabilitate and climate-proof irrigation canals and network assets, including reconstruction and desilting of drainage and delivery channels and rehabilitation of pumping stations</t>
  </si>
  <si>
    <t>Establish WCGs to influence responsible agencies and ensure performance of the water supply facilities</t>
  </si>
  <si>
    <t>NHMS staff qualification is increased, taking into account technological changes in NHMS’s performance and operations.</t>
  </si>
  <si>
    <t>Updated regulatory and methodical base is developed taking into account of institutional and technological changes in the NHMS’s performance and operations.</t>
  </si>
  <si>
    <t>Meteorological instruments are installed for more accurate weather forecasts</t>
  </si>
  <si>
    <t>Stream gauges are repaired and telemetry installed for more reliable seasonal river flow forecasts</t>
  </si>
  <si>
    <t>The information transmission to the global telecommunications system is improved</t>
  </si>
  <si>
    <t>Technical conditions for improved assessment of climate changes, including rapid access to information archives and more expedient hydrometeorological service delivery are provide</t>
  </si>
  <si>
    <t>Early warning system is improved. Emercom capacity to disseminate NHMS’s information on severe weather conditions to the regional and local branches of the committee is enhanced.</t>
  </si>
  <si>
    <t>Expanded access of the external and internal users to the observation data and information products, including climate information is provided</t>
  </si>
  <si>
    <t>Farms use improved weather forecasts to to grow a good crop</t>
  </si>
  <si>
    <t>The information transmission to the global telecommunications system is improved.</t>
  </si>
  <si>
    <t>The Republic of Tajikistan successfully fulfills its international obligations</t>
  </si>
  <si>
    <t>Technical conditions for improved assessment of climate changes, including rapid access to information archives and more expedient hydrometeorological service delivery are provided.</t>
  </si>
  <si>
    <t xml:space="preserve">Rapid  access to archive information allows to conduct the study of climate change </t>
  </si>
  <si>
    <t>Approximately 80% of Tajikistan's territory covered by the early warning system. Thus, about 80% of farms will have advance information about severe weather conditions</t>
  </si>
  <si>
    <t>Expanded access of the external and internal users to the observation data and information products, including climate information is provided.</t>
  </si>
  <si>
    <t>Expanded access of the external and internal users to the observation data and information products, including climate information allows to make better management decisions in various sectors of the economy and agriculture of the republic</t>
  </si>
  <si>
    <t>instrument/ investment models were partially examined during the first phase of the PPCR in 2011</t>
  </si>
  <si>
    <t>The preparatory work on realization of investment model is being conducted</t>
  </si>
  <si>
    <t>The instrument includes that up to 20% of opportunities of employment in the coordinated spheres are completed by women</t>
  </si>
  <si>
    <t>Model design includes the needs of vulnerable groups of the population in its development.</t>
  </si>
  <si>
    <t>Partially development models of the management (on operation manual and technical service) were examined during assessment of the first Phase of PPCR in 2011</t>
  </si>
  <si>
    <t>Management has not been developed and implemented</t>
  </si>
  <si>
    <t>Not less than 30% of the local residents trained in operation and servicing of infrastructure, belonging to the project are presented by women.</t>
  </si>
  <si>
    <t xml:space="preserve">Development of the management takes into account the needs of more vulnerable groups of the population (50% of the population is considered to be more vulnerable groups of population) </t>
  </si>
  <si>
    <t xml:space="preserve">Partially models of development of the communication alert systems were considered during the first Phase of PPCR </t>
  </si>
  <si>
    <t>Communication alert systems have not been developed and implemented</t>
  </si>
  <si>
    <t>The communication system provides that 30% of participants are women</t>
  </si>
  <si>
    <t>The model design considers the needs of the most vulnerable groups of the population</t>
  </si>
  <si>
    <t>Partially models of the organization of committees of risk management of natural disasters were defined at a basic assessment (1 phase of PPCR)</t>
  </si>
  <si>
    <t>Committees of risk management aren't organized</t>
  </si>
  <si>
    <t>In 3 months after the organization of committees on risk management, not less than 30% of members and officials of committees have to be women (basic research of 2012: (0%))</t>
  </si>
  <si>
    <t>Some models of conducting training and distribution of information were tested in a basic assessment of 1 Phase of PPCR</t>
  </si>
  <si>
    <t>Right now not at a realization stage</t>
  </si>
  <si>
    <t>The design of the project provides that not less than 50% of participants of all trainings on climate risks and adaptation, systems of early notification are women.</t>
  </si>
  <si>
    <t>Partially the design of model was considered on the first Phase of PPCR</t>
  </si>
  <si>
    <t>Implementation of the project considers needs of women and men</t>
  </si>
  <si>
    <t>Realization of the project considers the needs of the most vulnerable groups of the population</t>
  </si>
  <si>
    <t>The design of the project considers that not less than 30% of members and officials of groups of water users are women (basic research of 2012 :)</t>
  </si>
  <si>
    <t>The design of the project provides that not less than 50% of participants on water resources management are women.</t>
  </si>
  <si>
    <t>Partially the design of model was considered in the first Phase of PPCR</t>
  </si>
  <si>
    <t>Realization of the instrument hasn’t  begun</t>
  </si>
  <si>
    <t>Implementation of the project provides that not less than 30% of the local residents trained in operation and servicing of infrastructure, belonging to the project are presented by women.</t>
  </si>
  <si>
    <t>Partially models of the organization of committees of drinking water consumers were defined during the basic assessment</t>
  </si>
  <si>
    <t>The design of the project provides that not less than 30% of members and officials of groups of water users are women (basic research of 2012: (0%)).</t>
  </si>
  <si>
    <t>0-</t>
  </si>
  <si>
    <t>The instrument of the model hasn't been developed</t>
  </si>
  <si>
    <t>Realization hasn’t  begun</t>
  </si>
  <si>
    <t>The design of the project provides that not less than 50% of participants on increasing awareness on risks to health and other risks connected with climate change are women.</t>
  </si>
  <si>
    <t>The instrument of the model is partially considered</t>
  </si>
  <si>
    <t>The instrument of the model is considered on a selective basis</t>
  </si>
  <si>
    <t>The project provides that 100% of credit employees of all FID (financial institutions’ departments) are trained in work with needs of female clients prior to delivery of microloans and other design products.</t>
  </si>
  <si>
    <t>Instruments are at a consideration stage</t>
  </si>
  <si>
    <t>The design of the project provides that not less than 30% of all subcredits are given to competent subborrowers who either are women, or represent the enterprises where not less than 50% belong to women. For the first quarter of 2015, 20 credits were issued from which 12% are female subborrowers. The objectives for 1 quarter aren't achieved</t>
  </si>
  <si>
    <t>Instrument model hasn’t been tested</t>
  </si>
  <si>
    <t>Implementation of the project provides that not less than 50% of the trained in financial literacy are women trained within 3 months after the beginning of loans issuance</t>
  </si>
  <si>
    <t>Implementation of the project considers the interests of men and women (50%)</t>
  </si>
  <si>
    <t>Provides protection of houses and plants against risk of natural disasters and increases the level of the income of women and other persons of the most vulnerable households of the agriculture sector</t>
  </si>
  <si>
    <t>To provide protection of social infrastructure of communities (schools, medical institutions, mosques, roads), irrigational constructions, rural grounds. Not less than 231 hectares of the irrigated lands are protected from annual floods to 2019. Not less than 1490 hectares irrigated are protected from floods</t>
  </si>
  <si>
    <t>Will help communities to avoid the consequences of climatic changes through the use of such local actions, as "hashar" (groups of self-support)</t>
  </si>
  <si>
    <t>Will allow communities (mahalla) to take timely and necessary measures for decreasing the risks of natural disasters</t>
  </si>
  <si>
    <t>Instructions and the manuals will be developed so that different groups and committees could continue effective functioning and to provide long-term effective adaptation to climate changes.</t>
  </si>
  <si>
    <t>Will help communities to avoid climate change consequences with usage of such local actions as "hashar" (groups of self-help), women's committees and communities</t>
  </si>
  <si>
    <t>1450 hectares of the arable lands served by 5 irrigational channels and networks protected from climatic factors (basic data of 2012 =0)</t>
  </si>
  <si>
    <t xml:space="preserve">To improve access of households to irrigated water, to increase profitability taking climate change into account </t>
  </si>
  <si>
    <t>In view of lack of irrigational water in target areas of garden agriculture, Dehkan households can use information from this demonstration activity for support of the corresponding irrigation of the lands. The number of beneficiaries isn't defined yet; it will be made during realization.</t>
  </si>
  <si>
    <t>Instructions and manuals will be developed so that members of various groups and committees can carry out their functions out more effectively and to provide long-term efficiency of adaptation to climate changes.</t>
  </si>
  <si>
    <t>Farmers will use it for realization of practices, steady against climate changes. Creation of AVP will create a condition to farmers for steady access to the irrigated water taking into account climate change.</t>
  </si>
  <si>
    <t>To increase the level of knowledge of the community on water resources management and climate-resilient agriculture among farmers</t>
  </si>
  <si>
    <t xml:space="preserve">It will improve access of households to clear drinking water, will reduce quantity of the diseases connected with bad quality of water and will reduce costs of households on </t>
  </si>
  <si>
    <t>It will improve access of community to clear drinking water, will reduce quantity of the diseases connected with bad quality of water and will reduce costs of households on</t>
  </si>
  <si>
    <t>Households can use it for water use improvement</t>
  </si>
  <si>
    <t>Will help communities to avoid consequences of climatic changes through use of such local actions, as "hashar" (groups of self-support)</t>
  </si>
  <si>
    <t>To increase the level of knowledge of the community on water resources management and climate-resilient agriculture among representatives of local authorities, women's groups and other interested parties</t>
  </si>
  <si>
    <t>Instructions and manuals will be developed so that members of various groups and committees can carry out the functions more effectively and to provide long-term efficiency of adaptation to climate changes.</t>
  </si>
  <si>
    <t>Micro financial institutions can train and keep the employees who have the skills of microcredit applied to the projects aimed at adaptation to climate changes</t>
  </si>
  <si>
    <t>The communities which were trained on risks of health care will use more practices of stability connected with climate change that will lower the incidence rate, connected with drinking water</t>
  </si>
  <si>
    <t>It will increase access to productive assets of resistance to climate changes for the participating households that provides the improved risk management, connected with climate change. These credits will be utilized for financing of purchase of assets and accessories at lower prices</t>
  </si>
  <si>
    <t>To increase financial literacy of heads of households and first of all women in access to credit lines connected with climate change and purchases of assets</t>
  </si>
  <si>
    <t>Use of insurance of the credits which include an assessment of a climate risk</t>
  </si>
  <si>
    <t>Creating a Modeling Center for Climate Change in the State Hydrometeorology Establishment</t>
  </si>
  <si>
    <t>The location and necessary equipment list  have been selected for the Modeling Climate Center</t>
  </si>
  <si>
    <t>The Center for Climate Change will take under consideration the need of females as well as the male ones</t>
  </si>
  <si>
    <t>The Modeling Design includes all users’ needs as well as the vulnerable groups</t>
  </si>
  <si>
    <t xml:space="preserve">The Modeling Center building was reconstructed,
It is now on the process of equipment purchase and software supply
</t>
  </si>
  <si>
    <t>Developing Climate Model for Climate Change Forecasting  (Dynamic disaggregation)</t>
  </si>
  <si>
    <t>Conducted a round table for selecting a Climate Model, report was received from international experts for Model Selection. Suggested two Models:  Global and Regional</t>
  </si>
  <si>
    <t>All the Hydro meteorological data for climate change process   are collected in electronic form. Local Experts are involved for training and using the climate change data.</t>
  </si>
  <si>
    <t>Design takes under consideration the need of females as well as the male ones</t>
  </si>
  <si>
    <t xml:space="preserve"> Climate Change Impact evaluation to the economical priority sectors</t>
  </si>
  <si>
    <t>Two practical seminars were held for ranking of adaptation priorities, considering the risks, impacts, adaptation potentials and investment projects. Have been ranked and developed the risks and impacts of climate change in these sectors such as water resources, energy, transport and so forth. Investment Model takes under consideration the needs of females as well as the male ones. Particular section is intended for gender aspects of climate change  impacts for females The Modeling Design includes all users’ needs as well as the vulnerable groups</t>
  </si>
  <si>
    <t>Have been ranked and developed the risks and impacts of climate change in these sectors such as water resources, energy, transport and so forth.</t>
  </si>
  <si>
    <t xml:space="preserve">Investment Model takes under consideration the needs of females as well as the male ones. Particular section is intended for gender aspects of climate change  impacts for </t>
  </si>
  <si>
    <t xml:space="preserve"> Development of Local Adaptation Projects through the mechanism of small subsidies, by involving the public organizations in 5 vulnerable areas  </t>
  </si>
  <si>
    <t>Considering the vulnerable indicators (exposure, sensitivity and adaptation potential) there were selected 5 more vulnerable areas for climate change.</t>
  </si>
  <si>
    <t xml:space="preserve">In tender base there were selected 2 Scientific development and production centers for developing local adaptation projects in the base of directing small grant opportunities. There were selected more vulnerable communities in 3 pilot areas (local administrative executives). </t>
  </si>
  <si>
    <t xml:space="preserve">The mechanism of small subsidies considers the needs of females as well as the male ones </t>
  </si>
  <si>
    <t xml:space="preserve"> Development of management system for climate change.</t>
  </si>
  <si>
    <t xml:space="preserve">The website, www.ppcr.tj (PPCR) updated in three languages: Tajik, Russian and English. A Facebook page was also created under www.facebook.com/ppcr.tj  </t>
  </si>
  <si>
    <t>Developed the project of “human Resource management and communication on climate change matters”. “Data Management System”, “Human Resource Management System” portal was created. A particular Database section was created in order to manage the 5  PPCR projects and was also created the scenery of methodic data for climate change in Tajikistan.</t>
  </si>
  <si>
    <t>The investment instrument expects that the 30% of the population whereas 50% of them are the females will be informed by 2017 about the climate change.</t>
  </si>
  <si>
    <t xml:space="preserve">The Investment Model includes the needs of all vulnerable groups </t>
  </si>
  <si>
    <t xml:space="preserve"> Development of a new climate program at one of the education establishment</t>
  </si>
  <si>
    <t>A new training program “Introduction of Climate change in Science” was developed and tested for students. There was held 30 day training for education staff</t>
  </si>
  <si>
    <t xml:space="preserve">During 2014-2015, a study program “Introduction of Climate change in Science” study programs were introduced  at 3 universities and one lyceum  </t>
  </si>
  <si>
    <t>30% of the participants where the study program “Introduction of Climate change in Science” was introduced, consists female students.</t>
  </si>
  <si>
    <t xml:space="preserve">35% of the students are taken from the vulnerable areas of the population. </t>
  </si>
  <si>
    <t>Climate Change Impact evaluation to the economical priority sectors</t>
  </si>
  <si>
    <t xml:space="preserve"> Development of management system for climate chang</t>
  </si>
  <si>
    <t>Climate Modeling Center will be located at State Establishment of Hydrometeorology. The increased quality information about the risks of climate change will also be utilized by other ministries such as the ministry of Energy and water resources, irrigation   ad melioration agency, ministry of agriculture, environmental care committee, ministry of transport and so on</t>
  </si>
  <si>
    <t>Climate data about the risks of climate change will also be utilized by other ministries such as the ministry of Energy and water resources, irrigation   ad melioration agency, ministry of agriculture, environmental care committee, ministry of transport, ministry of health, committee of women affairs and so on.</t>
  </si>
  <si>
    <t>This model allows to develop steady investment projects as well as includes the climate change risk control. The governmental offices will be able to update the leadership on planning, engineering leadership, avoiding expenses and so on. The National Strategy Allows to rank the adaptation priorities and involve additional investment.</t>
  </si>
  <si>
    <t>The communities will be able to utilize the results of vulnerable research on climate change, develop the adaptation measures, by the organized training centers</t>
  </si>
  <si>
    <t xml:space="preserve">The local executive authorities may utilize the fund of small grants to support the activities which identifies the main vulnerability of climate change and priority adaptation measures in cooperation with public organizations. </t>
  </si>
  <si>
    <t>Females and other social groups will have much more access on different adaptation measures and support in such changes</t>
  </si>
  <si>
    <t xml:space="preserve">Not identified </t>
  </si>
  <si>
    <t>Communities may utilize adopted knowledge in order deal with problems occurred on climate change.</t>
  </si>
  <si>
    <t xml:space="preserve">Creating Saving  System and Human Resource management on the impacts of climate change in the key sectors including water resources, agriculture, energy, transport and social development allow to improve the knowledge on climate change risks. </t>
  </si>
  <si>
    <t>Introducing the trainings on “Introduction of Climate change in Science ” including academic modules for climatology and hydrometeorology which influence the students’ knowledge and will facilitate preparing the specialists.</t>
  </si>
  <si>
    <t xml:space="preserve">Integration of climate change resilience features into Kairakkum hydropower plant rehabilitation </t>
  </si>
  <si>
    <t xml:space="preserve">developed, but not tested as the project implementation has not been finalised </t>
  </si>
  <si>
    <t>The project used
a highly innovative approach by
incorporating climate change
considerations into the investment
design. Experts recruited for the
project modelled future hydrology
– in other words, the water infl ow
into Qairokkum’s reservoir – under
different climate change scenarios.
This served as a basis for selecting
the most suitable rehabilitation
design across the range of possible
projected climate change scenarios.
In addition a dedicated technical
assistance package will assist
Barki Tojik as it mainstreams
climate change into the operational
management of hydropower assets.</t>
  </si>
  <si>
    <t>yes</t>
  </si>
  <si>
    <t>The approach has been used to develop a full-scale project wth a total investment value of USD 75 million, which exceeds the amount of USD 68.6 million that was anticipated at the time of PPCR Subcommittee approval.</t>
  </si>
  <si>
    <t>A gender assessment was undertaken as part of the Environmental and Social Analysis performed during project development, and the recommendations were included into the project and into its Stakeholder Engagement Plan.</t>
  </si>
  <si>
    <t xml:space="preserve">An Environmental and Social Impact Analysis (including a Stakeholder Engagement Plan) was undertaken and recommendations were incorporated into the project design </t>
  </si>
  <si>
    <t>Replicable model for planning, developing and implementing climate resilient upgrades of hydropower facilities developed and tested</t>
  </si>
  <si>
    <t>n/a</t>
  </si>
  <si>
    <t xml:space="preserve">The investment approach developed for this project has been developed so that it can be transferred and replicated in other river basins and other countries that are exposed to climate change risks. </t>
  </si>
  <si>
    <t>EBRD is now considering using this investment approach in hydropower operations in other countries, such as Georgia and Morocco.</t>
  </si>
  <si>
    <t>EBRD's Strategic Gender Initiative requires all projects to take gender considerations into account, so this will be done on a case-by-case basis, tailored to the needs of the specific investment in question.</t>
  </si>
  <si>
    <t>EBRD's Environmental and Social Policy requires all projects to take account of the needs of vulnerable populations who may be affected by a project, so this will be done on a case-by-case basis, tailored to the needs of the specific investment in question.</t>
  </si>
  <si>
    <t xml:space="preserve">Adoption of best practices as used by hydropower operators in OECD countries by Barki Tojik and other relevant Tajik institutions </t>
  </si>
  <si>
    <t>Procurement in progress</t>
  </si>
  <si>
    <t>Yes</t>
  </si>
  <si>
    <t>The hydropower operator will receive support in updating the plant’s dam operating rules in line with international best practice in order to maximise energy production, minimise spills and optimise dam safety. This will be done on the basis of the newly available hydrological and meteorological data.</t>
  </si>
  <si>
    <t xml:space="preserve">Yes, the full allocation of USD 1 million is being used for this purpose. </t>
  </si>
  <si>
    <t>The technical cooperation (TC) support associated with this activity includes a programme of household and business surveys that will identify gender differences. These will allow intra-household gender analysis of energy use and vulnerability as well as differentiated analysis of energy use by male- and female-led businesses.</t>
  </si>
  <si>
    <t>The technical cooperation (TC) support associated with this activity includes a programme of household and business surveys that will address the needs of the most vulnerable sections of the population.</t>
  </si>
  <si>
    <t>Kairakkum hydropower plant power generation to be resilient to climatic variation and extreme climate events</t>
  </si>
  <si>
    <t>Households in Sugd province will benefit from a more reliable and climate-resilient electricity supply as a result of this project.</t>
  </si>
  <si>
    <t>Programme to raise the level NHS staff developed a list of participants and conducted several trainings</t>
  </si>
  <si>
    <t>The design takes into consideration needs of men and women, 42% are women specialist NHMS</t>
  </si>
  <si>
    <t>The design takes into consideration needs of men and women</t>
  </si>
  <si>
    <t>The design takes into consideration needs of vulnerable groups</t>
  </si>
  <si>
    <t>The model is under development</t>
  </si>
  <si>
    <t>in the implementation phase</t>
  </si>
  <si>
    <t xml:space="preserve">This activity will engage staff in developing an overall concept for the Service. Tajik Hydromet is developing a marketing program to enhance capacity to provide fee-based services.
</t>
  </si>
  <si>
    <t xml:space="preserve">This activity will improve Hydromet's capacity to foster cooperation among its services on how information is received, integrated, and exchanged in the region </t>
  </si>
  <si>
    <t>The energy sector, water management organizations use the improved seasonal forecasts for water resources management and hydropower generatio</t>
  </si>
  <si>
    <t>The main risks associated with climate change and their impact on the development of agriculture and basic adaptation measures are reflected in Agriculture Reform Program of the Republic of Tajikistan for the period of 2012 - 2020 (paragraphs 22, 23 and 24). The Action Plan for the implementation of the Program (paragraph 12) provides for the development of agricultural technologies adapted to climate change (for instance, drought-tolerant crops) and for carrying out research. However, the mechanism for the implementation of this Program has not been developed.</t>
  </si>
  <si>
    <t xml:space="preserve">The National Strategy for Adaptation to Climate Change, which is currently in the process of development,  includes agriculture as one of the  priority sectors. Through the strategy consultation process, stakeholders have identified the main risks and impacts of climate change on  agriculture, and have developed  adaptation options. </t>
  </si>
  <si>
    <t xml:space="preserve">The World Bank and the Committee for Environmental Protection (CEP) continue to implement the Second Phase of the PPCR aimed at the Sustainable Land Management and Safe Management of the Economy in Rural Areas, amounting to 17 million US dollars. A draft of the Program of Integrated Protection of Crops, Orchards and Vineyards from Pests and Diseases in the Republic of Tajikistan for 2015-2020 was developed, which also takes into account climate change issues. </t>
  </si>
  <si>
    <t xml:space="preserve"> There is no separate institution (department) with an approved budget responsible for the integration of climate resilience issues within the Ministry of Agriculture. However, in 2014, these tasks were partially taken on within the Ministry by specialists from the Department on International Relations, the Department of Science and Application of Scientific Innovation, and the Department of Crop Management. The Institute for Breeding and Seed Production of the Academy of Agricultural Sciences started research in the field of breeding crops that are adapted to climate change.</t>
  </si>
  <si>
    <t>The Reform Program of the Agricultural Sector of the Republic of Tajikistan for the period 2012-2020 includes  measures that take into account climate change risks in crop production. In 2014 the Academy of Agricultural Sciences together with the Tajik Agrarian University have integrated climate screening into the development of new types of resilient crop types.</t>
  </si>
  <si>
    <t>In 2014, the Amelioration and Irrigation Agency was in the process of developing the draft Strategy for Amelioration and Irrigation Development of the Republic of Tajikistan, which will explicitly consider  climate change impact on water resources and adapation measures.</t>
  </si>
  <si>
    <t xml:space="preserve">The National Strategy for Adaptation to Climate Change, which is currently in the process of development,  includes water resources as one of the  priority sectors. Through the strategy consultation process, stakeholders have identified the main risks and impacts of climate change on  water resources and have developed  adaptation options. </t>
  </si>
  <si>
    <t>The Ministry of Energy and Water Resources and the Amelioration and Irrigation Agency do not have a designated unit with an approved budget and ToR, which is responsible for the planning of climate resilience. There are plans to assign some of these functions in 2015 to the Department of Hydropower, the  Department of Water Management,  and to the Amelioration and Irrigation Agency. Until then, climate resilience in the water sector is mainly  covered by  experts from the Institute of Water Resources.</t>
  </si>
  <si>
    <t>Implementation has started of the  PPCR Project: Building Climate Resilience in the Panj River Basin.</t>
  </si>
  <si>
    <t xml:space="preserve">The energy sector has been identified as  as a priority sector for adaptation to climate change in the drafting porcess for the National Strategy for Adaptation to Climate Change. In 2014, preparations were started for the preparation of the National Strategy for the Development of the Energy Sector in 2015.  This includes establishment of a technical working group that will integrate climate issues into this strategy.  </t>
  </si>
  <si>
    <t xml:space="preserve">The National Strategy for Adaptation to Climate Change, which is currently in the process of development,  includes the energy sector as one of the  priority sectors. Through the strategy consultation process, stakeholders have identified the main risks and impacts of climate change on  the energy sector and have developed  adaptation options. </t>
  </si>
  <si>
    <t xml:space="preserve">In 2014, the Government of the Republic of Tajikistan and the European Bank for Reconstruction and Development (EBRD) signed an agreement on the implementation of the Second Phase of the PPCR in the energy sector. The total project cost is estimated at about 75.7 million USD </t>
  </si>
  <si>
    <t>Six priority investment projects of the PPCR Second Phase are in the early phases of implementation. Priority areas for the investment projects are the following: quality improvement of weather, climate and water services; capacity building for adaptation to climate Change and environmental sustainability, land Use and livelihoods in rural areas; increasing resilience to climate change in the energy Sector; and building resilience to climate change in the Panj River Basin. There are concrete plans to identify additional investment projects for priority sectors in 2015, as part of the National Strategy for Adaptation development.</t>
  </si>
  <si>
    <t>In 2014, there were several pilot studies undertaken by the Ministry of Energy and Water Resources in cooperation with the State Agency of Hydrometerology that included climate screening in determining the reserve of snow cover, glaciers and changes in water availability. However, due to lack of financial resources, such studies are irregular.</t>
  </si>
  <si>
    <t xml:space="preserve">At the end of 2014, only a small part of the National Strategy of the Republic of Tajikistan for Disaster Management for 2010-2015 was implemented due to the lack of financial resources and a clear system to monitor actions is not yet in place .The current  plan does not directly address climate change adaptation, although low-regret adaptive strategies such as infrastruture improvements and early warning systmes are included. A new strategy will be developed in 2015.
 </t>
  </si>
  <si>
    <t xml:space="preserve">Under the National Strategy of the Republic of Tajikistan for Disaster Management for 2010-2015, disaster risk reduction priorities have been been included in the 34 regional development plans  </t>
  </si>
  <si>
    <r>
      <t xml:space="preserve">There has  been  general progress on improving coordination and integration of disaster risk reduction.  At the end of 2014, a Government Resolution was adopted on the structure and operation of the single state system for prevention and liquidation of emergency situations. 
</t>
    </r>
    <r>
      <rPr>
        <sz val="11"/>
        <color rgb="FFFF0000"/>
        <rFont val="Calibri"/>
        <scheme val="minor"/>
      </rPr>
      <t xml:space="preserve">
In 2014 or 2015????? - a Center for the Study of Climate Change was  established within the State Agency for Hydrometeorology of Tajikistan, which cooperates with the Committee on Emergency Situations and Civil Defense on prevention of disaster risks. </t>
    </r>
  </si>
  <si>
    <t>The World Bank Project on Modernization of Hydrometeorological Services in Central Asia includes the following component: “Improving the Hydrometeorological Monitoring System to Provide Timely Warnings of Extreme Disasters and Hazardous Weather Events and to Manage Water Resources.” This component is not yet implemented.</t>
  </si>
  <si>
    <t>No climate change risks are included in the disaster risk reduction planning process. However, there is regular monitoring of galcier and embankments to allow timely warnings for disaters.</t>
  </si>
  <si>
    <t xml:space="preserve">There has been no progress on this indicator. Issues related to adaptation to climate change are only integrated into the education system through local-level  projects implemented by NGOs and international organizations..
</t>
  </si>
  <si>
    <t>Climate change issues are still embedded in environmental education, and the main government channels for information on environmental issues are  the State Ecological Program and the State Program on Environmental Education. In 2014, a new State Comprehensive Program on Environmental Education of the Republic of Tajikistan was prepared for formal adoption in 2015, which will include a focus on climate change issues.</t>
  </si>
  <si>
    <t>There is no special Department with an approved budget and terms of reference responsible for the planning of climate change resilience in the Ministry of Education and Science.</t>
  </si>
  <si>
    <t xml:space="preserve">The preparation for the  State Comprehensive Program on Environmental Education of the Republic of Tajikistan 2015-2020 includes planning for projects and programs to raise public awareness on climate change. In addition, in 2014 there were NGO projects that raised awareness on climate change and resilience.   </t>
  </si>
  <si>
    <t xml:space="preserve">In 2014, climate risks (floods, mudslides, heavy rains, low temperatures) have been taken into account during the construction of new schools, e.g., by location assessments, and incorporating new technology for windows,  doors, and heating.  Starting with the 2014-2015 school year, the regional education departments were given autonomy to change the schedule of curricula, taking into account changes in temperature, especially in winter. In 2015, the Ministry of Education and Science of the Republic of Tajikistan plans to restructure educational establishments taking into account climate risks. </t>
  </si>
  <si>
    <t xml:space="preserve">The Ministry has no special Department or an Institution with an approved budget and terms of reference specializing in the integration of climate change resilience into the overall planning. </t>
  </si>
  <si>
    <t xml:space="preserve"> In collaboration with the WHO Country Office in Tajikistan, the Ministry of Health completed the National Strategy and Action Plan, spanning up to 2020, concerning the adaptation of public health to climate change. The Strategy addressed the following issues: water resources and supplies, reproductive health, the climate system, infectious and cardio-vascular diseases. An action matrix and recommendations for monitoring have been developed. The Strategy has not been approved by the Government of the Republic of Tajikistan.</t>
  </si>
  <si>
    <t xml:space="preserve">In 2014, identification and implementation of priority issues occurred only  in project implemented by NGOs and International Organizations. The National Strategy and the Action Plan for 2020 aims to attract additional strategic investment in the health care system with special attention paid to climate change. </t>
  </si>
  <si>
    <t>In 2014, integration of climate issues into health care occurred only  in projects implemented by NGOs and International Organizations.</t>
  </si>
  <si>
    <t xml:space="preserve">In 2014, climate risk screening was still limited to projects implemented by NGOs and International Organization </t>
  </si>
  <si>
    <t>Complete below the sectors identified as a priority in the PPCR investment plan.  Insert other priority sectors or ministries below (optional)</t>
  </si>
  <si>
    <t xml:space="preserve">1.The development of the National Strategy for Adaptation to Climate Change in Tajikistan has been started. In order to develop the National Strategy, a technical working group (20 people) has been established consisting of representatives of key ministries, research centers and NGOs. The final strategy will be submitted to the Government of the Republic of Tajikistan approval at the end of 2015. </t>
  </si>
  <si>
    <t>Improved analysis of the legal framework of the Republic of Tajikistan showed that  climate change issues are, to some extent, addressed by the Laws “On Energy,” “On Transport,” “On Ecological Expertise,” “On Environmental Protection,” “On Environmental Education”, “On the Use of Renewable Energy,” and “On Energy Efficiency.” This provided a foundation for discussion on policy implementation to address climate change.</t>
  </si>
  <si>
    <t>Government involvement in the Coordination Mechanism remains at a similar level as stated in the last report. The Deputy Prime Minister is the Chairman of the Coordination Mechanism. The Coordination Mechanism is composed of the representatives of key ministries, research centers and NGOs. The Head of the Department of Agriculture and Environment Protection of the Executive Office of the President of the Republic of Tajikistan is the coordinator of PPCR. Work is underway for establishing a National Agency for coordination.</t>
  </si>
  <si>
    <t>The development of legislative incentives to climate change is part of the implementation of the Agricultural Production Reform Program for 2020.</t>
  </si>
  <si>
    <t>In 2014, a representative of the Ministry of Agriculture was included in the composition of the PPCR Coordination Mechanism.</t>
  </si>
  <si>
    <t xml:space="preserve">A key theme in the work of the Research Institutes of the Tajik Academy of Agricultural Sciences is impact of climate change on the yield of agricultural crops. The Tajik Agrarian University and the Xinjiang University prepared research papers on climate change impact on cultivation of agricultural crops. Section 4 of the Third National Communication of the Republic of Tajikistan under the UN Framework Convention on Climate Change partially addressed the issues of climate change vulnerability of in the agriculture. </t>
  </si>
  <si>
    <t>Climate experise in increasing. In 2014, numerous experts from various ministries, departments and scientific research centers in national and international seminars, conferences and training courses that reflected on capapcity gaps relevant to climate adaptation. In addition,  training programs with improved climate change focus were introduced at three national universities – the Tajik National University, the Tajik Agrarian University and the Tajik Pedagogical University – and at the Tajik Lyceum of Communication in the 2014-2015 school year.</t>
  </si>
  <si>
    <t xml:space="preserve">In 2014, several employees of the Ministry of Agriculture and the Academy of Agricultural Sciences took part in international training courses on climate change. The  Tajik UNiversity introduced new educational courses by  for graduate students titled "Introduction into Climate Change Studies” </t>
  </si>
  <si>
    <t xml:space="preserve">There is still a need to strengthen implementation of policies and laws relevant to adaptation, such as the law on safety of hydraulic structures,  
improve  current legislation (the Water Code, the Law on Water User Associations, the Law on Protection of Environment, etc.) and further develop the regulatory framework based for and adaptation measures in the water sector. 
</t>
  </si>
  <si>
    <t xml:space="preserve">The Agency for Amelioration and Irrigation functions as the coordinator of PPCR projects during the Second Phase of the “Strengthening the Resilience to Climate Change in the Panj River Basin,” project. As a result of the water reform, two government agencies were created in the water sector: the Ministry of Energy and Water Resources, and the Land Reclamation and Irrigation Agency. Representatives of these two structures are included in the Water-Energy Council of the Republic of Tajikistan and the Coordination Council on Water Policy under the IWRM. Two representatives of the water sector will also be included in the cross-sectoral Coordination Mechanism in 2015.
</t>
  </si>
  <si>
    <t>In 2014, preparation was underway for the Third National Communication of the Republic of Tajikistan under the UN Framework Convention on Climate Change, the Country Report on Situational Analysis of the Republic of Tajikistan, prepared by the Regional Environmental Centre for Central Asia (CAREC), to be released in 2015. The 2014 National Human Development Report: “Tajikistan: Access to Resources for Human Development,” provides analysis on climate change.  In addition, information about climate change is increasingly distributed through print material and various NGO websites,and by the Committee on Environmental Protection, State Agency for Hydrometeorology, and the Department of Environmental Education.</t>
  </si>
  <si>
    <t xml:space="preserve">Section 4 of the Third National Communication of the Republic of Tajikistan under the UN Framework Convention on Climate Change   addresses glaciers conditions, snow cover and climate change effects on the hydrological cycle and water resources as well as water availability scenarios.
The 2014 National Human Development also addresses access to water resources. Work has begun on development of the database and information system for the water sector, including climate change and resilience.  Preparatory work is underway for research on climate change impacts on water resources in the Tajik Agricultural Academy and in the Academy of Sciences of the Republic of Tajikistan. 
</t>
  </si>
  <si>
    <t xml:space="preserve">Sections 2 and 4 of the Third National Communication of the Republic of Tajikistan under the UN Framework Convention on Climate Change, and the 2014 National Human Development Report  address problems related to climate in the energy sector. 
</t>
  </si>
  <si>
    <t xml:space="preserve">Water sector specialists are increasingly participating in advanced courses on climate change and adaptation measures. The leading universities in Tajikistan have improved their curricula  are addressing climate change and water resources and are retraining of sciencist. </t>
  </si>
  <si>
    <t xml:space="preserve">Climate change issues are reflected in the  “Law On the Use of Renewable Energy,” “Law On Energy Saving and Energy Efficiency," and the  “Law On the Safety of Hydraulic Structures.” However,the implementation mechanisms for these Laws are not yet fully developed.    </t>
  </si>
  <si>
    <t>The Scientific Research and Design Institute “Nurofar” conducts research in the energy sector. The Institute has a Department specializing on Environment and Environmental Impact Assessment, which addresses the climate change impact on the energy sector. The Institute provides technical assistance to the energy sector.</t>
  </si>
  <si>
    <t>The Government coordinates the two PPCR energy sector projects during the  Second Phase in the energy sector, represented by the Ministry of Energy and Water. Participation has increased.</t>
  </si>
  <si>
    <t xml:space="preserve">Section 4 of the Third National Communication of the Republic of Tajikistan under the UN Framework Convention on Climate Change specifically includes the key drivers of natural disasters. In addition, current  disaster risk reduction analysis is based on  climate scenarios and impacts of extreme weather conditions. The Archive in the National Hydrometeorology Service is being modernized, which has increased availability of information and facilitates the organization of climate studies. </t>
  </si>
  <si>
    <t xml:space="preserve">In 2014-2015, numerous employees of the Committee for Emergency Situations and Civil Defense and the State Agency for Hydrometeorology took part in international training courses. In addition, there has been specific focus on developing university courses on climate change modeling, which will support disaster risk reduction initiatives.  
</t>
  </si>
  <si>
    <t>No significant changes have been made in the legislative incentives; Current programs and laws only indirectly address the issues of climate change and resilience.</t>
  </si>
  <si>
    <t>Two representatives from the Disaster Risk Reduction sector participate actively in the Coordination Mechanism: a representative of the Committee on Emergency Situations and Civil Defense (Head of the Department of Population and Territory Defense) and an NGOn representative (Director of the Center on Climate Change and Disaster Risk Reduction).</t>
  </si>
  <si>
    <t xml:space="preserve">Section 7 of the Third National Communication of the Republic of Tajikistan under the UN Framework Convention on Climate Change specifically addressed  issues related to the distribution of information on climate change in the educational system and public awareness raising on climate change issues and the role of NGOs and the media.
</t>
  </si>
  <si>
    <t>More than thirty teachers from seven Tajik universities took part in a two-week training seminar conducted to roll out the  teaching program "Introduction into Climate Change Studies.” In addition,  training programs with improved climate change focus were introduced at three national universities – the Tajik National University, the Tajik Agrarian University and the Tajik Pedagogical University – and at the Tajik Lyceum of Communication in the 2014-2015 school year. As part of the UNDP Project on Ecological Education, the Tajik Technical University and the Institute of Postgraduate Education opened Resource Centers that develop training modules on climate change for schools and universities.</t>
  </si>
  <si>
    <t>There are no laws and incentives directly addressing climate change and resilience issues in the current education system. Some climate change issues are addressed under the 2010 "Law On Ecological Education.”  The Ministry of Education plans to make amendments to more specifically focus on climate change.</t>
  </si>
  <si>
    <t>The Head of the Department of Innovation and International Relations was included in the technical working group of the Coordination Mechanism. The Coordination Mechanism also included a representative from the NGO "Iktidor" to focus on educational issues related to climate change</t>
  </si>
  <si>
    <t>The Government is increasingly taking into account the importance of integrating climate change issues, and has begun to identify climate risks in  key sectors of the national economy: agriculture, energy, transportation infrastructure, reduction of natural disasters, and the use of water resources. In 2014, work has begun on modeling climate change, which will improve capacity to screen for climate risks in national planning processes.</t>
  </si>
  <si>
    <t xml:space="preserve">The report "Assessment of Public Health Vulnerability to Climate Change in the Republic of Tajikistan” provides analysis for climate change policy development in the health care system. The issues linkages between climate change and health were  described in section 4 of the Third National Communication of the Republic of Tajikistan under the UN Framework Convention on Climate Change.
</t>
  </si>
  <si>
    <t xml:space="preserve">The Ministry of Health has multiple employees that focus on the impact of climate change  on human health through training and professional assignments.
</t>
  </si>
  <si>
    <t>Preparations are underway to develop studies on the impact of climate change and reproductive health in accordance with the order of the Ministry of Health from 16.08.2008 (№ 449).</t>
  </si>
  <si>
    <t>A representative of the Ministry of Health and Social Affairs (Head of the Department of Monitoring of Sanitation and Hygiene) is included in the technical working group of the PPCR Coordination Mechanism. The National Coordinating Committee (NCC) to Combat Tuberculosis and Malaria is also in the process of reviewing climate change linkages.</t>
  </si>
  <si>
    <t>The current National Welfare Improvement Strategy of the Population of the Republic of Tajikistan for(2012-2015 includes limited reference to climate change. Drafting of the new National Welfare Improvement Strategy of the Population of the Republic of Tajikistan for 2015-2020 began in 2014 and includes climate change strategies, as a result of inputs facilitated by the Coordination Mechanism.</t>
  </si>
  <si>
    <t xml:space="preserve">Work is underway to develop the National Strategy for Adaptation to Сlimate Сhange in Tajikistan, which will guide adaptation planning. This process is led by the Coordination Mechanism. In 2014, two workshops were been held on the development of the National Strategy  (May 5, 2014 and November 19-20, 2014). The main climate change risks and  impacts have been identified and key sector strategies are being developed. 
</t>
  </si>
  <si>
    <t>There have been no changes in allocation of formal responsibilities at national level since the 2014 report . The Coordination Mechanism which is spearheading the development of the National Strategy for Adaptation,  was established in 2014 and is chaired by the  Deputy Prime Minister. The Head of the Department of Agriculture and Environmental Protection of the Executive Office of the President of the Republic of Tajikistan is the PPCR Focal. A recent development is that the Committee for Environmental Protection was appointed by the Government as the designated body for the Green Climate Fund.</t>
  </si>
  <si>
    <r>
      <t xml:space="preserve">Lessons Learned:        </t>
    </r>
    <r>
      <rPr>
        <b/>
        <sz val="11"/>
        <color theme="1"/>
        <rFont val="Calibri"/>
        <family val="2"/>
      </rPr>
      <t>What have been the key successes when strengthening the Government capacity and the coordination mechanism?</t>
    </r>
  </si>
  <si>
    <t xml:space="preserve">1. A new teaching program “Introduction into Climate Change Studies” was developed for university students at three national universities - the Tajik National University, the Tajik Agrarian University and the Tajik Pedagogical University - and for the students of the Tajik Lyceum of Communication, and it was included in the curriculum for the 2014-2015 school year. </t>
  </si>
  <si>
    <t>2.The involvement of civil society and, specifically, women into climate change issues has increased. Of the total number of members of the Coordination Mechanism 20% are representatives of civil society and 30% are women. There has been a sharp increase in the number of employees of key ministries and departments, scientific research centers and civil society who took part in special training courses, as abroad as well as within the country.</t>
  </si>
  <si>
    <t>3.The lack of policy incentives and legislative policy related to climate change issues and resilience, both at the government level and at the level of key ministries, does not allow developing an adaptation plan to climate change at the level of key sectors.</t>
  </si>
  <si>
    <t>5. The lack of specialists officially appointed to engage with climate change issues on sectoral level is the factor that does not allow the Coordination Mechanisms to work more effectivel</t>
  </si>
  <si>
    <t xml:space="preserve">The Coordinating Mechanism members actively participate in the development of National Strategy for Adaptation to Climate Change. The content of the National Strategy has been developed, the risks of climate change and their impacts have been identified and adaptation options for key sectors of the national economy have been elaborated with the direct participation of the Coordination Mechanism members. </t>
  </si>
  <si>
    <t>Coordination Framework for the Management of the Pilot Program for Climate Resilience in Tajikistan (commonly referred to as the Coordination Mechanism)</t>
  </si>
  <si>
    <t>The Coordinating Mechanism was engaged mainly in the coordination of activities aimed at strengthening resilience to climate change, financed through the PPCR.  The Coordination Mechanism has also been involved in stakeholder consultation for other climate change projects, mainly implemented by international organizations.</t>
  </si>
  <si>
    <t>20 per cent of the Coordination Mechanism members are representatives of the NGOs. Of the total number of non-governmental organizations involved in the Coordination Mechanism, two are directly dealing with climate change issues and two are focused on gender and educational issues in relation with climate change.</t>
  </si>
  <si>
    <t>At present time, all the information about climate change is available on the PPCR website in Tajikistan (www.ppcr.tj). During the reporting period, the site has been significantly improved. Information on climate change is also available in the PPCR Facebook page. In addition, information about climate change is increasingly distributed through print material and various NGO websites.</t>
  </si>
  <si>
    <t>During the reporting period, the gender balance in the Coordination Mechanism has improved; women now make up  30 per cent of the Technical Working Group members.</t>
  </si>
  <si>
    <t>4. In accordance with the currently developing National Strategy for Adaptation to Climate Change, it is necessary to develop a Law “On Climate Change”. It is also advisable to include the functions related to climate change issues into the sphere of competences of the Committee on Environmental Protection and, in connection with this, it is necessary to create a corresponding authoritative body.</t>
  </si>
  <si>
    <t>1. Investment models and tools were partially developed for most PPCR projects and tested during first Phase. Some success in development and test of investment models was achieved during last two years of TA8090: Building Capacity for Climate Resilience project implementation in Tajikistan. Other PPCR projects are in initial stage and investment models are not fully developed and tested.</t>
  </si>
  <si>
    <t>2. It should be noted that in administrative guidelines of ADB project ‘Building Climate Resilience in the Pyanj River Basin Project’ and EBRD project ‘Enhancing Climate Resilience of Energy Sector Project’ contribution in a framework of PPCR monitoring and evaluation program is clearly described. In administrative guidelines of other PPCR projects, definition of investment models are not yet fully clerar and the monitoring and evaluation framwork needs strengthening</t>
  </si>
  <si>
    <t xml:space="preserve">3. The needs of male and female beneficiaries in the investment models is not fully clear in the 'Enhancing Climate Resilience of Energy Sector' Project (EBRD) and the 'Improvement of Weather, Climate and Hydrological Service Delivery' Project (WB)
</t>
  </si>
  <si>
    <t xml:space="preserve">2. The main issue in projects implementation process is that most projects were launched later, which negatively affected to implementation dates scheduled during first PPCR Phase. </t>
  </si>
  <si>
    <t>3. The PPCR project need to strengthen the definition of investment projects, and monitoring and PPCR evaluation experts need to be trained in an early initial stage so they can organize necessary project information independently.</t>
  </si>
  <si>
    <t>1. Almost all PPCR projects are in initial stage of implementation. Currently they are under process of partners selection, awareness-raising and explanatory activities among beneficiaries.</t>
  </si>
  <si>
    <t>1. All PPCR projects are in initial stage of implementation; the support and benefits from the investment models/instruments have not yet come to fruition</t>
  </si>
  <si>
    <t>2. The results frameworks and target number of  beneficiaries for the PPCR projects need to be strengthened. It is also recommended to  include determination of indirect beneficiaries</t>
  </si>
  <si>
    <t>3.  It is also recommended to  include determination of indirect beneficiaries</t>
  </si>
  <si>
    <r>
      <t xml:space="preserve">Enhancing the Climate Resilience of the Energy Sector (enabling environment) </t>
    </r>
    <r>
      <rPr>
        <i/>
        <sz val="14"/>
        <color rgb="FFFF0000"/>
        <rFont val="Calibri"/>
        <scheme val="minor"/>
      </rPr>
      <t>to be signed in 2015</t>
    </r>
  </si>
  <si>
    <t>2.Despite the fact that Tajikistan has been a pilot country of the PPCR since 2009, no specialized institutions (departments) responsible for climate change, with their own approved staff, terms of references and budgets have been created at the level of the key ministries (agriculture, water resources, energy, reduction of natural disasters).</t>
  </si>
  <si>
    <t xml:space="preserve">3.The development and implementation of climate change adaptation strategies for key sectors lacking financial resources. For example, the Draft of the National Strategy and the Action Plan for Public Health Adaptation to Climate Change, developed by the Ministry of Health and Social Protection, has not been approved by the Government due to the lack of financial resources. </t>
  </si>
  <si>
    <t>4.It is necessary to include climate change issues in the main strategic documents of the country. One such document is the National Development Plan of the Republic of Tajikistan for 2016 - 2020, which is currently being developing. For monitoring of the activities in this area climate change indicators should be included.</t>
  </si>
  <si>
    <t>1. The development of the National Strategy for Adaptation has been a major catalyst in convening multi-stakeholder climate stakeholders and building awareness of gaps in existing national frameworks. It has provided sector representatives with the understanding of climate impacts and adpatation staretegies that will form the foundation for effective climate action in the coming years.</t>
  </si>
  <si>
    <t>The scorecards were reviewed and updated during a separate event that included members from the Coordination Mechanism Technical Working Group, organized in Dushanbe on 12 March 2015. The updated scorecards were used for the actual scoring workshop on 13 May 2015.</t>
  </si>
  <si>
    <t xml:space="preserve">The workshop was a one-day event organized on 13 May 2015. Prior to the workshop, draft scoring sheets were prepared by the PPCR projects  for indicators 3 and 4; and individual and small-group consultations were organized with climate stakeholders to develop draft scoring sheets for indicators 1 and 2, and to collect supporting evidence. During the workshop on 13 May,  participants reviewed and revised the scores for indicators 1 and 2 in small groups, and presented the results of the group work in plenary to the meeting participants for final validation. The scores for indicators 3 and 4 were reviewed and revised in plenary for each PPCR project. </t>
  </si>
  <si>
    <t>The participants in the 13 May scoring workshop included a wide range of senior officials, who shared the results within their own institutions. The validated scoring results were shared with the PPCR focal point prior to submission to CIF.</t>
  </si>
  <si>
    <r>
      <t xml:space="preserve">The scoring workshop participants included representatives from government ministries and committees </t>
    </r>
    <r>
      <rPr>
        <sz val="12"/>
        <color rgb="FFFF0000"/>
        <rFont val="Calibri"/>
        <family val="2"/>
        <scheme val="minor"/>
      </rPr>
      <t>(17),</t>
    </r>
    <r>
      <rPr>
        <sz val="12"/>
        <color theme="1"/>
        <rFont val="Calibri"/>
        <family val="2"/>
        <scheme val="minor"/>
      </rPr>
      <t xml:space="preserve"> national civil society organizations </t>
    </r>
    <r>
      <rPr>
        <sz val="12"/>
        <color rgb="FFFF0000"/>
        <rFont val="Calibri"/>
        <family val="2"/>
        <scheme val="minor"/>
      </rPr>
      <t>(10),</t>
    </r>
    <r>
      <rPr>
        <sz val="12"/>
        <color theme="1"/>
        <rFont val="Calibri"/>
        <family val="2"/>
        <scheme val="minor"/>
      </rPr>
      <t xml:space="preserve"> international organizations </t>
    </r>
    <r>
      <rPr>
        <sz val="12"/>
        <color rgb="FFFF0000"/>
        <rFont val="Calibri"/>
        <family val="2"/>
        <scheme val="minor"/>
      </rPr>
      <t>(10)</t>
    </r>
    <r>
      <rPr>
        <sz val="12"/>
        <color theme="1"/>
        <rFont val="Calibri"/>
        <family val="2"/>
        <scheme val="minor"/>
      </rPr>
      <t xml:space="preserve"> and the Phase 2 PPCR projects </t>
    </r>
    <r>
      <rPr>
        <sz val="12"/>
        <color rgb="FFFF0000"/>
        <rFont val="Calibri"/>
        <family val="2"/>
        <scheme val="minor"/>
      </rPr>
      <t>(17).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</si>
</sst>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d\-mmm\-yy;@"/>
  </numFmts>
  <fonts count="68">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4"/>
      <color theme="1"/>
      <name val="Calibri"/>
      <family val="2"/>
      <scheme val="minor"/>
    </font>
    <font>
      <sz val="11"/>
      <color theme="1"/>
      <name val="Calibri"/>
      <family val="2"/>
    </font>
    <font>
      <b/>
      <sz val="14"/>
      <color theme="1"/>
      <name val="Calibri"/>
      <family val="2"/>
    </font>
    <font>
      <sz val="10"/>
      <color theme="1"/>
      <name val="Calibri"/>
      <family val="2"/>
      <scheme val="minor"/>
    </font>
    <font>
      <b/>
      <sz val="10"/>
      <color theme="1"/>
      <name val="Calibri"/>
      <family val="2"/>
      <scheme val="minor"/>
    </font>
    <font>
      <sz val="11"/>
      <color theme="1"/>
      <name val="Symbol"/>
      <family val="1"/>
      <charset val="2"/>
    </font>
    <font>
      <sz val="11"/>
      <color rgb="FF3F3F76"/>
      <name val="Calibri"/>
      <family val="2"/>
      <scheme val="minor"/>
    </font>
    <font>
      <b/>
      <sz val="12"/>
      <name val="Calibri"/>
      <family val="2"/>
      <scheme val="minor"/>
    </font>
    <font>
      <sz val="12"/>
      <name val="Calibri"/>
      <family val="2"/>
    </font>
    <font>
      <sz val="24"/>
      <color theme="1"/>
      <name val="Calibri"/>
      <family val="2"/>
      <scheme val="minor"/>
    </font>
    <font>
      <i/>
      <sz val="11"/>
      <color rgb="FF7F7F7F"/>
      <name val="Calibri"/>
      <family val="2"/>
      <scheme val="minor"/>
    </font>
    <font>
      <b/>
      <sz val="14"/>
      <name val="Calibri"/>
      <family val="2"/>
      <scheme val="minor"/>
    </font>
    <font>
      <sz val="14"/>
      <color theme="1"/>
      <name val="Calibri"/>
      <family val="2"/>
    </font>
    <font>
      <sz val="11"/>
      <color theme="1"/>
      <name val="Calibri"/>
      <family val="2"/>
      <scheme val="minor"/>
    </font>
    <font>
      <sz val="10"/>
      <color theme="1" tint="0.24994659260841701"/>
      <name val="Calibri"/>
      <family val="2"/>
      <scheme val="minor"/>
    </font>
    <font>
      <sz val="28"/>
      <color theme="4"/>
      <name val="Calibri Light"/>
      <family val="1"/>
      <scheme val="major"/>
    </font>
    <font>
      <sz val="20"/>
      <color theme="3"/>
      <name val="Calibri Light"/>
      <family val="1"/>
      <scheme val="major"/>
    </font>
    <font>
      <b/>
      <sz val="9"/>
      <color theme="1"/>
      <name val="Calibri"/>
      <family val="2"/>
      <scheme val="minor"/>
    </font>
    <font>
      <sz val="12"/>
      <name val="Calibri"/>
      <family val="2"/>
      <scheme val="minor"/>
    </font>
    <font>
      <i/>
      <sz val="11"/>
      <name val="Calibri"/>
      <family val="2"/>
      <scheme val="minor"/>
    </font>
    <font>
      <b/>
      <sz val="10"/>
      <name val="Calibri"/>
      <family val="2"/>
      <scheme val="minor"/>
    </font>
    <font>
      <b/>
      <i/>
      <sz val="10"/>
      <name val="Calibri"/>
      <family val="2"/>
      <scheme val="minor"/>
    </font>
    <font>
      <sz val="10"/>
      <name val="Calibri"/>
      <family val="2"/>
      <scheme val="minor"/>
    </font>
    <font>
      <b/>
      <sz val="11"/>
      <name val="Calibri"/>
      <family val="2"/>
      <scheme val="minor"/>
    </font>
    <font>
      <b/>
      <sz val="9"/>
      <color theme="4" tint="-0.249977111117893"/>
      <name val="Calibri"/>
      <family val="2"/>
      <scheme val="minor"/>
    </font>
    <font>
      <b/>
      <sz val="11"/>
      <color rgb="FFC00000"/>
      <name val="Calibri"/>
      <family val="2"/>
      <scheme val="minor"/>
    </font>
    <font>
      <b/>
      <sz val="11"/>
      <color theme="4"/>
      <name val="Calibri"/>
      <family val="2"/>
      <scheme val="minor"/>
    </font>
    <font>
      <i/>
      <sz val="11"/>
      <color rgb="FFFF0000"/>
      <name val="Calibri"/>
      <family val="2"/>
      <scheme val="minor"/>
    </font>
    <font>
      <b/>
      <sz val="11"/>
      <color rgb="FF3F3F76"/>
      <name val="Calibri"/>
      <family val="2"/>
      <scheme val="minor"/>
    </font>
    <font>
      <b/>
      <i/>
      <sz val="12"/>
      <name val="Calibri"/>
      <family val="2"/>
      <scheme val="minor"/>
    </font>
    <font>
      <b/>
      <i/>
      <u/>
      <sz val="12"/>
      <name val="Calibri"/>
      <family val="2"/>
      <scheme val="minor"/>
    </font>
    <font>
      <b/>
      <i/>
      <sz val="14"/>
      <color rgb="FFFF0000"/>
      <name val="Calibri"/>
      <family val="2"/>
      <scheme val="minor"/>
    </font>
    <font>
      <sz val="12"/>
      <color theme="1"/>
      <name val="Calibri"/>
      <family val="2"/>
    </font>
    <font>
      <b/>
      <i/>
      <sz val="11"/>
      <name val="Calibri"/>
      <family val="2"/>
      <scheme val="minor"/>
    </font>
    <font>
      <b/>
      <i/>
      <u/>
      <sz val="11"/>
      <name val="Calibri"/>
      <family val="2"/>
      <scheme val="minor"/>
    </font>
    <font>
      <b/>
      <sz val="11"/>
      <color theme="1"/>
      <name val="Calibri"/>
      <family val="2"/>
    </font>
    <font>
      <sz val="11"/>
      <color theme="5" tint="0.39997558519241921"/>
      <name val="Calibri"/>
      <family val="2"/>
      <scheme val="minor"/>
    </font>
    <font>
      <b/>
      <sz val="11"/>
      <color rgb="FFFF0000"/>
      <name val="Calibri"/>
      <family val="2"/>
      <scheme val="minor"/>
    </font>
    <font>
      <b/>
      <sz val="10"/>
      <color rgb="FFFF0000"/>
      <name val="Calibri"/>
      <family val="2"/>
      <scheme val="minor"/>
    </font>
    <font>
      <sz val="9"/>
      <color rgb="FFC00000"/>
      <name val="Calibri"/>
      <family val="2"/>
      <scheme val="minor"/>
    </font>
    <font>
      <b/>
      <sz val="9"/>
      <color rgb="FFC00000"/>
      <name val="Calibri"/>
      <family val="2"/>
      <scheme val="minor"/>
    </font>
    <font>
      <sz val="10"/>
      <color rgb="FF3F3F76"/>
      <name val="Calibri"/>
      <family val="2"/>
      <scheme val="minor"/>
    </font>
    <font>
      <b/>
      <sz val="24"/>
      <color theme="1"/>
      <name val="Calibri"/>
      <family val="2"/>
      <scheme val="minor"/>
    </font>
    <font>
      <b/>
      <i/>
      <u/>
      <sz val="10"/>
      <color rgb="FFFF0000"/>
      <name val="Calibri"/>
      <family val="2"/>
      <scheme val="minor"/>
    </font>
    <font>
      <b/>
      <i/>
      <u/>
      <sz val="11"/>
      <color rgb="FFFF0000"/>
      <name val="Calibri"/>
      <family val="2"/>
      <scheme val="minor"/>
    </font>
    <font>
      <b/>
      <i/>
      <sz val="9"/>
      <name val="Calibri"/>
      <family val="2"/>
      <scheme val="minor"/>
    </font>
    <font>
      <b/>
      <sz val="11"/>
      <color rgb="FF3F3F76"/>
      <name val="Calibri"/>
      <family val="2"/>
      <charset val="204"/>
      <scheme val="minor"/>
    </font>
    <font>
      <sz val="11"/>
      <color rgb="FF3F3F76"/>
      <name val="Calibri"/>
      <family val="2"/>
      <charset val="204"/>
      <scheme val="minor"/>
    </font>
    <font>
      <sz val="11"/>
      <color rgb="FFFF0000"/>
      <name val="Calibri"/>
      <scheme val="minor"/>
    </font>
    <font>
      <b/>
      <sz val="12"/>
      <color theme="1"/>
      <name val="Calibri"/>
    </font>
    <font>
      <sz val="12"/>
      <color rgb="FFFF0000"/>
      <name val="Calibri"/>
      <family val="2"/>
      <scheme val="minor"/>
    </font>
    <font>
      <b/>
      <sz val="12"/>
      <color theme="4"/>
      <name val="Calibri"/>
      <scheme val="minor"/>
    </font>
    <font>
      <sz val="12"/>
      <color rgb="FF3F3F76"/>
      <name val="Calibri"/>
      <scheme val="minor"/>
    </font>
    <font>
      <b/>
      <sz val="12"/>
      <color rgb="FF3F3F76"/>
      <name val="Calibri"/>
      <scheme val="minor"/>
    </font>
    <font>
      <sz val="11"/>
      <name val="Calibri"/>
      <scheme val="minor"/>
    </font>
    <font>
      <u/>
      <sz val="11"/>
      <color theme="11"/>
      <name val="Calibri"/>
      <family val="2"/>
      <scheme val="minor"/>
    </font>
    <font>
      <sz val="9"/>
      <name val="Calibri"/>
      <scheme val="minor"/>
    </font>
    <font>
      <sz val="8"/>
      <name val="Calibri"/>
      <family val="2"/>
      <scheme val="minor"/>
    </font>
    <font>
      <i/>
      <sz val="14"/>
      <color rgb="FFFF0000"/>
      <name val="Calibri"/>
      <scheme val="minor"/>
    </font>
  </fonts>
  <fills count="11">
    <fill>
      <patternFill patternType="none"/>
    </fill>
    <fill>
      <patternFill patternType="gray125"/>
    </fill>
    <fill>
      <patternFill patternType="solid">
        <fgColor rgb="FFFFFFFF"/>
        <bgColor indexed="64"/>
      </patternFill>
    </fill>
    <fill>
      <patternFill patternType="solid">
        <fgColor rgb="FFFFCC99"/>
      </patternFill>
    </fill>
    <fill>
      <patternFill patternType="solid">
        <fgColor rgb="FFFFCC99"/>
        <bgColor indexed="64"/>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59996337778862885"/>
        <bgColor indexed="64"/>
      </patternFill>
    </fill>
  </fills>
  <borders count="224">
    <border>
      <left/>
      <right/>
      <top/>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top/>
      <bottom style="double">
        <color auto="1"/>
      </bottom>
      <diagonal/>
    </border>
    <border>
      <left style="double">
        <color auto="1"/>
      </left>
      <right/>
      <top/>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diagonal/>
    </border>
    <border>
      <left style="double">
        <color auto="1"/>
      </left>
      <right/>
      <top style="thin">
        <color auto="1"/>
      </top>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right style="double">
        <color auto="1"/>
      </right>
      <top style="thin">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auto="1"/>
      </left>
      <right style="thin">
        <color auto="1"/>
      </right>
      <top style="thin">
        <color rgb="FF7F7F7F"/>
      </top>
      <bottom style="thin">
        <color rgb="FF7F7F7F"/>
      </bottom>
      <diagonal/>
    </border>
    <border>
      <left style="thin">
        <color auto="1"/>
      </left>
      <right style="thin">
        <color auto="1"/>
      </right>
      <top style="thin">
        <color rgb="FF7F7F7F"/>
      </top>
      <bottom style="double">
        <color auto="1"/>
      </bottom>
      <diagonal/>
    </border>
    <border>
      <left style="thin">
        <color auto="1"/>
      </left>
      <right style="thin">
        <color auto="1"/>
      </right>
      <top style="double">
        <color auto="1"/>
      </top>
      <bottom style="thin">
        <color rgb="FF7F7F7F"/>
      </bottom>
      <diagonal/>
    </border>
    <border>
      <left/>
      <right style="thin">
        <color auto="1"/>
      </right>
      <top style="double">
        <color auto="1"/>
      </top>
      <bottom style="thin">
        <color rgb="FF7F7F7F"/>
      </bottom>
      <diagonal/>
    </border>
    <border>
      <left/>
      <right style="thin">
        <color auto="1"/>
      </right>
      <top style="thin">
        <color rgb="FF7F7F7F"/>
      </top>
      <bottom style="thin">
        <color rgb="FF7F7F7F"/>
      </bottom>
      <diagonal/>
    </border>
    <border>
      <left/>
      <right style="thin">
        <color auto="1"/>
      </right>
      <top style="thin">
        <color rgb="FF7F7F7F"/>
      </top>
      <bottom style="double">
        <color auto="1"/>
      </bottom>
      <diagonal/>
    </border>
    <border>
      <left style="thin">
        <color rgb="FF7F7F7F"/>
      </left>
      <right style="medium">
        <color auto="1"/>
      </right>
      <top style="double">
        <color auto="1"/>
      </top>
      <bottom style="thin">
        <color rgb="FF7F7F7F"/>
      </bottom>
      <diagonal/>
    </border>
    <border>
      <left style="thin">
        <color rgb="FF7F7F7F"/>
      </left>
      <right style="medium">
        <color auto="1"/>
      </right>
      <top style="thin">
        <color rgb="FF7F7F7F"/>
      </top>
      <bottom style="thin">
        <color rgb="FF7F7F7F"/>
      </bottom>
      <diagonal/>
    </border>
    <border>
      <left style="thin">
        <color auto="1"/>
      </left>
      <right style="medium">
        <color auto="1"/>
      </right>
      <top style="double">
        <color auto="1"/>
      </top>
      <bottom style="thin">
        <color rgb="FF7F7F7F"/>
      </bottom>
      <diagonal/>
    </border>
    <border>
      <left style="thin">
        <color auto="1"/>
      </left>
      <right style="medium">
        <color auto="1"/>
      </right>
      <top style="thin">
        <color rgb="FF7F7F7F"/>
      </top>
      <bottom style="thin">
        <color rgb="FF7F7F7F"/>
      </bottom>
      <diagonal/>
    </border>
    <border>
      <left style="thin">
        <color auto="1"/>
      </left>
      <right style="medium">
        <color auto="1"/>
      </right>
      <top style="thin">
        <color rgb="FF7F7F7F"/>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double">
        <color auto="1"/>
      </bottom>
      <diagonal/>
    </border>
    <border>
      <left style="thin">
        <color auto="1"/>
      </left>
      <right style="double">
        <color auto="1"/>
      </right>
      <top style="double">
        <color auto="1"/>
      </top>
      <bottom style="thin">
        <color rgb="FF7F7F7F"/>
      </bottom>
      <diagonal/>
    </border>
    <border>
      <left style="thin">
        <color auto="1"/>
      </left>
      <right style="double">
        <color auto="1"/>
      </right>
      <top style="thin">
        <color rgb="FF7F7F7F"/>
      </top>
      <bottom style="thin">
        <color rgb="FF7F7F7F"/>
      </bottom>
      <diagonal/>
    </border>
    <border>
      <left style="thin">
        <color auto="1"/>
      </left>
      <right style="double">
        <color auto="1"/>
      </right>
      <top style="thin">
        <color rgb="FF7F7F7F"/>
      </top>
      <bottom style="double">
        <color auto="1"/>
      </bottom>
      <diagonal/>
    </border>
    <border>
      <left style="double">
        <color auto="1"/>
      </left>
      <right style="medium">
        <color auto="1"/>
      </right>
      <top style="double">
        <color auto="1"/>
      </top>
      <bottom/>
      <diagonal/>
    </border>
    <border>
      <left style="medium">
        <color auto="1"/>
      </left>
      <right style="double">
        <color auto="1"/>
      </right>
      <top style="thin">
        <color rgb="FF7F7F7F"/>
      </top>
      <bottom style="thin">
        <color rgb="FF7F7F7F"/>
      </bottom>
      <diagonal/>
    </border>
    <border>
      <left style="medium">
        <color auto="1"/>
      </left>
      <right style="double">
        <color auto="1"/>
      </right>
      <top style="double">
        <color auto="1"/>
      </top>
      <bottom/>
      <diagonal/>
    </border>
    <border>
      <left style="medium">
        <color auto="1"/>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medium">
        <color auto="1"/>
      </left>
      <right style="medium">
        <color auto="1"/>
      </right>
      <top style="double">
        <color auto="1"/>
      </top>
      <bottom/>
      <diagonal/>
    </border>
    <border>
      <left style="medium">
        <color auto="1"/>
      </left>
      <right style="medium">
        <color auto="1"/>
      </right>
      <top/>
      <bottom style="double">
        <color auto="1"/>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double">
        <color auto="1"/>
      </left>
      <right style="thin">
        <color rgb="FF7F7F7F"/>
      </right>
      <top style="thin">
        <color auto="1"/>
      </top>
      <bottom style="thin">
        <color auto="1"/>
      </bottom>
      <diagonal/>
    </border>
    <border>
      <left style="double">
        <color auto="1"/>
      </left>
      <right style="medium">
        <color auto="1"/>
      </right>
      <top/>
      <bottom style="double">
        <color auto="1"/>
      </bottom>
      <diagonal/>
    </border>
    <border>
      <left/>
      <right style="medium">
        <color auto="1"/>
      </right>
      <top style="double">
        <color auto="1"/>
      </top>
      <bottom style="double">
        <color auto="1"/>
      </bottom>
      <diagonal/>
    </border>
    <border>
      <left style="double">
        <color auto="1"/>
      </left>
      <right style="thin">
        <color auto="1"/>
      </right>
      <top style="medium">
        <color auto="1"/>
      </top>
      <bottom/>
      <diagonal/>
    </border>
    <border>
      <left style="thin">
        <color auto="1"/>
      </left>
      <right style="double">
        <color auto="1"/>
      </right>
      <top/>
      <bottom style="thin">
        <color auto="1"/>
      </bottom>
      <diagonal/>
    </border>
    <border>
      <left style="thin">
        <color auto="1"/>
      </left>
      <right style="double">
        <color auto="1"/>
      </right>
      <top style="medium">
        <color auto="1"/>
      </top>
      <bottom/>
      <diagonal/>
    </border>
    <border>
      <left style="double">
        <color auto="1"/>
      </left>
      <right style="thin">
        <color auto="1"/>
      </right>
      <top/>
      <bottom style="thin">
        <color auto="1"/>
      </bottom>
      <diagonal/>
    </border>
    <border>
      <left style="medium">
        <color auto="1"/>
      </left>
      <right style="double">
        <color auto="1"/>
      </right>
      <top style="double">
        <color auto="1"/>
      </top>
      <bottom style="thin">
        <color auto="1"/>
      </bottom>
      <diagonal/>
    </border>
    <border>
      <left style="medium">
        <color auto="1"/>
      </left>
      <right style="double">
        <color auto="1"/>
      </right>
      <top style="thin">
        <color auto="1"/>
      </top>
      <bottom style="thin">
        <color auto="1"/>
      </bottom>
      <diagonal/>
    </border>
    <border>
      <left style="thin">
        <color rgb="FF7F7F7F"/>
      </left>
      <right/>
      <top style="thin">
        <color auto="1"/>
      </top>
      <bottom style="thin">
        <color auto="1"/>
      </bottom>
      <diagonal/>
    </border>
    <border>
      <left style="double">
        <color auto="1"/>
      </left>
      <right style="medium">
        <color auto="1"/>
      </right>
      <top style="thin">
        <color rgb="FFB2B2B2"/>
      </top>
      <bottom style="thin">
        <color rgb="FFB2B2B2"/>
      </bottom>
      <diagonal/>
    </border>
    <border>
      <left style="thin">
        <color rgb="FF7F7F7F"/>
      </left>
      <right/>
      <top style="thin">
        <color rgb="FF7F7F7F"/>
      </top>
      <bottom style="thin">
        <color rgb="FF7F7F7F"/>
      </bottom>
      <diagonal/>
    </border>
    <border>
      <left style="medium">
        <color auto="1"/>
      </left>
      <right style="medium">
        <color auto="1"/>
      </right>
      <top style="thin">
        <color rgb="FFB2B2B2"/>
      </top>
      <bottom style="thin">
        <color rgb="FFB2B2B2"/>
      </bottom>
      <diagonal/>
    </border>
    <border>
      <left/>
      <right/>
      <top/>
      <bottom style="thin">
        <color rgb="FFB2B2B2"/>
      </bottom>
      <diagonal/>
    </border>
    <border>
      <left/>
      <right style="medium">
        <color auto="1"/>
      </right>
      <top style="double">
        <color auto="1"/>
      </top>
      <bottom/>
      <diagonal/>
    </border>
    <border>
      <left style="medium">
        <color auto="1"/>
      </left>
      <right style="medium">
        <color auto="1"/>
      </right>
      <top style="thin">
        <color auto="1"/>
      </top>
      <bottom style="double">
        <color auto="1"/>
      </bottom>
      <diagonal/>
    </border>
    <border>
      <left style="double">
        <color auto="1"/>
      </left>
      <right style="medium">
        <color auto="1"/>
      </right>
      <top style="thin">
        <color rgb="FFB2B2B2"/>
      </top>
      <bottom style="double">
        <color auto="1"/>
      </bottom>
      <diagonal/>
    </border>
    <border>
      <left style="medium">
        <color auto="1"/>
      </left>
      <right style="medium">
        <color auto="1"/>
      </right>
      <top style="thin">
        <color rgb="FFB2B2B2"/>
      </top>
      <bottom style="double">
        <color auto="1"/>
      </bottom>
      <diagonal/>
    </border>
    <border>
      <left/>
      <right/>
      <top/>
      <bottom style="thin">
        <color theme="0" tint="-0.24994659260841701"/>
      </bottom>
      <diagonal/>
    </border>
    <border>
      <left/>
      <right style="medium">
        <color auto="1"/>
      </right>
      <top/>
      <bottom style="double">
        <color auto="1"/>
      </bottom>
      <diagonal/>
    </border>
    <border>
      <left style="double">
        <color auto="1"/>
      </left>
      <right style="thin">
        <color auto="1"/>
      </right>
      <top style="double">
        <color auto="1"/>
      </top>
      <bottom style="thin">
        <color auto="1"/>
      </bottom>
      <diagonal/>
    </border>
    <border>
      <left/>
      <right style="thin">
        <color rgb="FF7F7F7F"/>
      </right>
      <top style="double">
        <color auto="1"/>
      </top>
      <bottom style="thin">
        <color rgb="FF7F7F7F"/>
      </bottom>
      <diagonal/>
    </border>
    <border>
      <left style="double">
        <color auto="1"/>
      </left>
      <right style="thin">
        <color auto="1"/>
      </right>
      <top style="thin">
        <color auto="1"/>
      </top>
      <bottom/>
      <diagonal/>
    </border>
    <border>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top style="thin">
        <color rgb="FF7F7F7F"/>
      </top>
      <bottom style="thin">
        <color rgb="FF7F7F7F"/>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thin">
        <color rgb="FF7F7F7F"/>
      </top>
      <bottom style="double">
        <color auto="1"/>
      </bottom>
      <diagonal/>
    </border>
    <border>
      <left/>
      <right style="thin">
        <color rgb="FF7F7F7F"/>
      </right>
      <top style="thin">
        <color rgb="FF7F7F7F"/>
      </top>
      <bottom style="double">
        <color auto="1"/>
      </bottom>
      <diagonal/>
    </border>
    <border>
      <left/>
      <right/>
      <top style="thin">
        <color auto="1"/>
      </top>
      <bottom style="thin">
        <color auto="1"/>
      </bottom>
      <diagonal/>
    </border>
    <border>
      <left/>
      <right style="medium">
        <color auto="1"/>
      </right>
      <top/>
      <bottom/>
      <diagonal/>
    </border>
    <border>
      <left style="medium">
        <color auto="1"/>
      </left>
      <right style="dotted">
        <color auto="1"/>
      </right>
      <top style="double">
        <color auto="1"/>
      </top>
      <bottom style="double">
        <color auto="1"/>
      </bottom>
      <diagonal/>
    </border>
    <border>
      <left style="dotted">
        <color auto="1"/>
      </left>
      <right style="medium">
        <color auto="1"/>
      </right>
      <top style="double">
        <color auto="1"/>
      </top>
      <bottom style="double">
        <color auto="1"/>
      </bottom>
      <diagonal/>
    </border>
    <border>
      <left style="medium">
        <color auto="1"/>
      </left>
      <right/>
      <top style="double">
        <color auto="1"/>
      </top>
      <bottom style="double">
        <color auto="1"/>
      </bottom>
      <diagonal/>
    </border>
    <border>
      <left style="double">
        <color auto="1"/>
      </left>
      <right style="dashDotDot">
        <color auto="1"/>
      </right>
      <top style="double">
        <color auto="1"/>
      </top>
      <bottom/>
      <diagonal/>
    </border>
    <border>
      <left style="medium">
        <color auto="1"/>
      </left>
      <right style="dotted">
        <color auto="1"/>
      </right>
      <top style="double">
        <color auto="1"/>
      </top>
      <bottom/>
      <diagonal/>
    </border>
    <border>
      <left style="dotted">
        <color auto="1"/>
      </left>
      <right style="medium">
        <color auto="1"/>
      </right>
      <top style="double">
        <color auto="1"/>
      </top>
      <bottom style="thin">
        <color auto="1"/>
      </bottom>
      <diagonal/>
    </border>
    <border>
      <left style="medium">
        <color auto="1"/>
      </left>
      <right style="dashDotDot">
        <color auto="1"/>
      </right>
      <top style="double">
        <color auto="1"/>
      </top>
      <bottom/>
      <diagonal/>
    </border>
    <border>
      <left style="dashDotDot">
        <color auto="1"/>
      </left>
      <right style="medium">
        <color auto="1"/>
      </right>
      <top style="double">
        <color auto="1"/>
      </top>
      <bottom style="thin">
        <color auto="1"/>
      </bottom>
      <diagonal/>
    </border>
    <border>
      <left style="dashDotDot">
        <color auto="1"/>
      </left>
      <right style="double">
        <color auto="1"/>
      </right>
      <top style="double">
        <color auto="1"/>
      </top>
      <bottom style="thin">
        <color auto="1"/>
      </bottom>
      <diagonal/>
    </border>
    <border>
      <left style="double">
        <color auto="1"/>
      </left>
      <right/>
      <top style="double">
        <color auto="1"/>
      </top>
      <bottom style="thin">
        <color auto="1"/>
      </bottom>
      <diagonal/>
    </border>
    <border>
      <left style="double">
        <color auto="1"/>
      </left>
      <right style="dashDotDot">
        <color auto="1"/>
      </right>
      <top style="double">
        <color auto="1"/>
      </top>
      <bottom style="thin">
        <color auto="1"/>
      </bottom>
      <diagonal/>
    </border>
    <border>
      <left style="medium">
        <color auto="1"/>
      </left>
      <right style="dotted">
        <color auto="1"/>
      </right>
      <top style="double">
        <color auto="1"/>
      </top>
      <bottom style="thin">
        <color auto="1"/>
      </bottom>
      <diagonal/>
    </border>
    <border>
      <left style="medium">
        <color auto="1"/>
      </left>
      <right style="dashDotDot">
        <color auto="1"/>
      </right>
      <top style="double">
        <color auto="1"/>
      </top>
      <bottom style="thin">
        <color auto="1"/>
      </bottom>
      <diagonal/>
    </border>
    <border>
      <left style="medium">
        <color auto="1"/>
      </left>
      <right style="dashDotDot">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double">
        <color auto="1"/>
      </left>
      <right style="dashDotDot">
        <color auto="1"/>
      </right>
      <top style="thin">
        <color auto="1"/>
      </top>
      <bottom style="thin">
        <color auto="1"/>
      </bottom>
      <diagonal/>
    </border>
    <border>
      <left style="medium">
        <color auto="1"/>
      </left>
      <right style="dotted">
        <color auto="1"/>
      </right>
      <top style="thin">
        <color auto="1"/>
      </top>
      <bottom style="thin">
        <color auto="1"/>
      </bottom>
      <diagonal/>
    </border>
    <border>
      <left style="dashDotDot">
        <color auto="1"/>
      </left>
      <right style="medium">
        <color auto="1"/>
      </right>
      <top style="thin">
        <color auto="1"/>
      </top>
      <bottom style="thin">
        <color auto="1"/>
      </bottom>
      <diagonal/>
    </border>
    <border>
      <left style="dashDotDot">
        <color auto="1"/>
      </left>
      <right style="double">
        <color auto="1"/>
      </right>
      <top style="thin">
        <color auto="1"/>
      </top>
      <bottom style="thin">
        <color auto="1"/>
      </bottom>
      <diagonal/>
    </border>
    <border>
      <left/>
      <right style="double">
        <color auto="1"/>
      </right>
      <top style="thin">
        <color auto="1"/>
      </top>
      <bottom style="double">
        <color auto="1"/>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ashDotDot">
        <color auto="1"/>
      </left>
      <right style="double">
        <color auto="1"/>
      </right>
      <top style="double">
        <color auto="1"/>
      </top>
      <bottom style="double">
        <color auto="1"/>
      </bottom>
      <diagonal/>
    </border>
    <border>
      <left/>
      <right style="medium">
        <color auto="1"/>
      </right>
      <top/>
      <bottom style="thin">
        <color auto="1"/>
      </bottom>
      <diagonal/>
    </border>
    <border>
      <left style="medium">
        <color auto="1"/>
      </left>
      <right/>
      <top style="double">
        <color auto="1"/>
      </top>
      <bottom style="thin">
        <color auto="1"/>
      </bottom>
      <diagonal/>
    </border>
    <border>
      <left style="medium">
        <color auto="1"/>
      </left>
      <right/>
      <top style="double">
        <color auto="1"/>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style="thin">
        <color auto="1"/>
      </bottom>
      <diagonal/>
    </border>
    <border>
      <left style="double">
        <color auto="1"/>
      </left>
      <right style="double">
        <color auto="1"/>
      </right>
      <top style="thin">
        <color auto="1"/>
      </top>
      <bottom/>
      <diagonal/>
    </border>
    <border>
      <left style="double">
        <color auto="1"/>
      </left>
      <right style="double">
        <color theme="0" tint="-0.14996795556505021"/>
      </right>
      <top style="thin">
        <color auto="1"/>
      </top>
      <bottom/>
      <diagonal/>
    </border>
    <border>
      <left/>
      <right style="thin">
        <color rgb="FF7F7F7F"/>
      </right>
      <top style="thin">
        <color auto="1"/>
      </top>
      <bottom style="thin">
        <color rgb="FF7F7F7F"/>
      </bottom>
      <diagonal/>
    </border>
    <border>
      <left style="thin">
        <color rgb="FF7F7F7F"/>
      </left>
      <right/>
      <top style="thin">
        <color auto="1"/>
      </top>
      <bottom style="thin">
        <color rgb="FF7F7F7F"/>
      </bottom>
      <diagonal/>
    </border>
    <border>
      <left style="double">
        <color auto="1"/>
      </left>
      <right style="medium">
        <color auto="1"/>
      </right>
      <top style="thin">
        <color auto="1"/>
      </top>
      <bottom style="thin">
        <color rgb="FF7F7F7F"/>
      </bottom>
      <diagonal/>
    </border>
    <border>
      <left style="medium">
        <color auto="1"/>
      </left>
      <right style="medium">
        <color auto="1"/>
      </right>
      <top style="thin">
        <color auto="1"/>
      </top>
      <bottom style="thin">
        <color rgb="FF7F7F7F"/>
      </bottom>
      <diagonal/>
    </border>
    <border>
      <left style="medium">
        <color auto="1"/>
      </left>
      <right style="double">
        <color auto="1"/>
      </right>
      <top style="thin">
        <color auto="1"/>
      </top>
      <bottom style="thin">
        <color rgb="FF7F7F7F"/>
      </bottom>
      <diagonal/>
    </border>
    <border>
      <left style="double">
        <color auto="1"/>
      </left>
      <right style="double">
        <color auto="1"/>
      </right>
      <top/>
      <bottom/>
      <diagonal/>
    </border>
    <border>
      <left style="double">
        <color auto="1"/>
      </left>
      <right style="double">
        <color theme="0" tint="-0.14996795556505021"/>
      </right>
      <top/>
      <bottom/>
      <diagonal/>
    </border>
    <border>
      <left/>
      <right style="double">
        <color auto="1"/>
      </right>
      <top style="thin">
        <color rgb="FF7F7F7F"/>
      </top>
      <bottom style="thin">
        <color rgb="FF7F7F7F"/>
      </bottom>
      <diagonal/>
    </border>
    <border>
      <left style="thin">
        <color rgb="FFB2B2B2"/>
      </left>
      <right style="double">
        <color auto="1"/>
      </right>
      <top style="thin">
        <color rgb="FFB2B2B2"/>
      </top>
      <bottom style="thin">
        <color rgb="FFB2B2B2"/>
      </bottom>
      <diagonal/>
    </border>
    <border>
      <left style="double">
        <color auto="1"/>
      </left>
      <right style="medium">
        <color auto="1"/>
      </right>
      <top style="thin">
        <color rgb="FF7F7F7F"/>
      </top>
      <bottom style="thin">
        <color rgb="FF7F7F7F"/>
      </bottom>
      <diagonal/>
    </border>
    <border>
      <left style="double">
        <color auto="1"/>
      </left>
      <right style="double">
        <color theme="0" tint="-0.14996795556505021"/>
      </right>
      <top/>
      <bottom style="double">
        <color auto="1"/>
      </bottom>
      <diagonal/>
    </border>
    <border>
      <left/>
      <right style="double">
        <color auto="1"/>
      </right>
      <top style="thin">
        <color rgb="FF7F7F7F"/>
      </top>
      <bottom style="double">
        <color auto="1"/>
      </bottom>
      <diagonal/>
    </border>
    <border>
      <left style="thin">
        <color rgb="FFB2B2B2"/>
      </left>
      <right style="double">
        <color auto="1"/>
      </right>
      <top style="thin">
        <color rgb="FFB2B2B2"/>
      </top>
      <bottom style="double">
        <color auto="1"/>
      </bottom>
      <diagonal/>
    </border>
    <border>
      <left style="double">
        <color auto="1"/>
      </left>
      <right style="medium">
        <color auto="1"/>
      </right>
      <top/>
      <bottom/>
      <diagonal/>
    </border>
    <border>
      <left style="medium">
        <color auto="1"/>
      </left>
      <right style="medium">
        <color auto="1"/>
      </right>
      <top/>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n">
        <color rgb="FFB2B2B2"/>
      </left>
      <right/>
      <top style="thin">
        <color rgb="FFB2B2B2"/>
      </top>
      <bottom/>
      <diagonal/>
    </border>
    <border>
      <left/>
      <right/>
      <top style="thin">
        <color rgb="FFB2B2B2"/>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style="thin">
        <color auto="1"/>
      </right>
      <top style="thin">
        <color auto="1"/>
      </top>
      <bottom style="double">
        <color auto="1"/>
      </bottom>
      <diagonal/>
    </border>
    <border>
      <left style="thin">
        <color auto="1"/>
      </left>
      <right/>
      <top/>
      <bottom style="double">
        <color auto="1"/>
      </bottom>
      <diagonal/>
    </border>
    <border>
      <left style="double">
        <color auto="1"/>
      </left>
      <right style="double">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double">
        <color auto="1"/>
      </left>
      <right style="double">
        <color theme="0" tint="-0.34998626667073579"/>
      </right>
      <top style="thin">
        <color auto="1"/>
      </top>
      <bottom style="thin">
        <color auto="1"/>
      </bottom>
      <diagonal/>
    </border>
    <border>
      <left style="double">
        <color auto="1"/>
      </left>
      <right style="double">
        <color theme="0" tint="-0.34998626667073579"/>
      </right>
      <top style="double">
        <color auto="1"/>
      </top>
      <bottom style="thin">
        <color auto="1"/>
      </bottom>
      <diagonal/>
    </border>
    <border>
      <left style="double">
        <color auto="1"/>
      </left>
      <right style="double">
        <color theme="0" tint="-0.34998626667073579"/>
      </right>
      <top style="thin">
        <color auto="1"/>
      </top>
      <bottom style="double">
        <color auto="1"/>
      </bottom>
      <diagonal/>
    </border>
    <border>
      <left style="thin">
        <color rgb="FF7F7F7F"/>
      </left>
      <right style="medium">
        <color auto="1"/>
      </right>
      <top style="thin">
        <color rgb="FF7F7F7F"/>
      </top>
      <bottom style="double">
        <color auto="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right style="thin">
        <color rgb="FFB2B2B2"/>
      </right>
      <top/>
      <bottom style="thin">
        <color rgb="FFB2B2B2"/>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auto="1"/>
      </left>
      <right/>
      <top style="hair">
        <color auto="1"/>
      </top>
      <bottom/>
      <diagonal/>
    </border>
    <border>
      <left/>
      <right/>
      <top style="hair">
        <color auto="1"/>
      </top>
      <bottom/>
      <diagonal/>
    </border>
    <border>
      <left/>
      <right style="double">
        <color auto="1"/>
      </right>
      <top style="hair">
        <color auto="1"/>
      </top>
      <bottom/>
      <diagonal/>
    </border>
    <border>
      <left style="thin">
        <color auto="1"/>
      </left>
      <right style="double">
        <color auto="1"/>
      </right>
      <top style="thin">
        <color auto="1"/>
      </top>
      <bottom/>
      <diagonal/>
    </border>
    <border>
      <left style="double">
        <color auto="1"/>
      </left>
      <right/>
      <top style="thick">
        <color auto="1"/>
      </top>
      <bottom style="hair">
        <color auto="1"/>
      </bottom>
      <diagonal/>
    </border>
    <border>
      <left/>
      <right/>
      <top style="thick">
        <color auto="1"/>
      </top>
      <bottom style="hair">
        <color auto="1"/>
      </bottom>
      <diagonal/>
    </border>
    <border>
      <left/>
      <right style="double">
        <color auto="1"/>
      </right>
      <top style="thick">
        <color auto="1"/>
      </top>
      <bottom style="hair">
        <color auto="1"/>
      </bottom>
      <diagonal/>
    </border>
    <border>
      <left style="double">
        <color auto="1"/>
      </left>
      <right style="thin">
        <color auto="1"/>
      </right>
      <top style="thick">
        <color auto="1"/>
      </top>
      <bottom style="thin">
        <color auto="1"/>
      </bottom>
      <diagonal/>
    </border>
    <border>
      <left style="thin">
        <color auto="1"/>
      </left>
      <right style="double">
        <color auto="1"/>
      </right>
      <top style="thick">
        <color auto="1"/>
      </top>
      <bottom style="thin">
        <color auto="1"/>
      </bottom>
      <diagonal/>
    </border>
    <border>
      <left style="double">
        <color auto="1"/>
      </left>
      <right style="double">
        <color auto="1"/>
      </right>
      <top/>
      <bottom style="thick">
        <color auto="1"/>
      </bottom>
      <diagonal/>
    </border>
    <border>
      <left style="double">
        <color auto="1"/>
      </left>
      <right/>
      <top style="hair">
        <color auto="1"/>
      </top>
      <bottom style="thick">
        <color auto="1"/>
      </bottom>
      <diagonal/>
    </border>
    <border>
      <left/>
      <right/>
      <top style="hair">
        <color auto="1"/>
      </top>
      <bottom style="thick">
        <color auto="1"/>
      </bottom>
      <diagonal/>
    </border>
    <border>
      <left/>
      <right style="double">
        <color auto="1"/>
      </right>
      <top style="hair">
        <color auto="1"/>
      </top>
      <bottom style="thick">
        <color auto="1"/>
      </bottom>
      <diagonal/>
    </border>
    <border>
      <left style="double">
        <color auto="1"/>
      </left>
      <right style="thin">
        <color auto="1"/>
      </right>
      <top style="thin">
        <color auto="1"/>
      </top>
      <bottom style="thick">
        <color auto="1"/>
      </bottom>
      <diagonal/>
    </border>
    <border>
      <left style="thin">
        <color auto="1"/>
      </left>
      <right style="double">
        <color auto="1"/>
      </right>
      <top style="thin">
        <color auto="1"/>
      </top>
      <bottom style="thick">
        <color auto="1"/>
      </bottom>
      <diagonal/>
    </border>
    <border>
      <left/>
      <right style="thin">
        <color rgb="FFB2B2B2"/>
      </right>
      <top/>
      <bottom/>
      <diagonal/>
    </border>
    <border>
      <left style="medium">
        <color rgb="FFC00000"/>
      </left>
      <right style="medium">
        <color rgb="FFC00000"/>
      </right>
      <top style="medium">
        <color rgb="FFC00000"/>
      </top>
      <bottom style="medium">
        <color rgb="FFC00000"/>
      </bottom>
      <diagonal/>
    </border>
    <border>
      <left/>
      <right/>
      <top style="thin">
        <color rgb="FF7F7F7F"/>
      </top>
      <bottom/>
      <diagonal/>
    </border>
    <border>
      <left style="double">
        <color auto="1"/>
      </left>
      <right style="double">
        <color theme="0" tint="-0.14996795556505021"/>
      </right>
      <top/>
      <bottom style="thin">
        <color auto="1"/>
      </bottom>
      <diagonal/>
    </border>
    <border>
      <left style="double">
        <color auto="1"/>
      </left>
      <right style="double">
        <color theme="0" tint="-0.34998626667073579"/>
      </right>
      <top style="thin">
        <color auto="1"/>
      </top>
      <bottom/>
      <diagonal/>
    </border>
    <border>
      <left/>
      <right style="thin">
        <color auto="1"/>
      </right>
      <top style="thin">
        <color rgb="FF7F7F7F"/>
      </top>
      <bottom/>
      <diagonal/>
    </border>
    <border>
      <left style="thin">
        <color auto="1"/>
      </left>
      <right style="thin">
        <color auto="1"/>
      </right>
      <top style="thin">
        <color rgb="FF7F7F7F"/>
      </top>
      <bottom/>
      <diagonal/>
    </border>
    <border>
      <left style="thin">
        <color auto="1"/>
      </left>
      <right style="medium">
        <color auto="1"/>
      </right>
      <top style="thin">
        <color rgb="FF7F7F7F"/>
      </top>
      <bottom/>
      <diagonal/>
    </border>
    <border>
      <left style="thin">
        <color auto="1"/>
      </left>
      <right style="double">
        <color auto="1"/>
      </right>
      <top style="thin">
        <color rgb="FF7F7F7F"/>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double">
        <color auto="1"/>
      </right>
      <top style="double">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rgb="FF7F7F7F"/>
      </bottom>
      <diagonal/>
    </border>
    <border>
      <left style="thin">
        <color auto="1"/>
      </left>
      <right style="thin">
        <color auto="1"/>
      </right>
      <top/>
      <bottom style="thin">
        <color rgb="FF7F7F7F"/>
      </bottom>
      <diagonal/>
    </border>
    <border>
      <left style="thin">
        <color auto="1"/>
      </left>
      <right style="medium">
        <color auto="1"/>
      </right>
      <top/>
      <bottom style="thin">
        <color rgb="FF7F7F7F"/>
      </bottom>
      <diagonal/>
    </border>
    <border>
      <left style="thin">
        <color auto="1"/>
      </left>
      <right style="double">
        <color auto="1"/>
      </right>
      <top/>
      <bottom style="thin">
        <color rgb="FF7F7F7F"/>
      </bottom>
      <diagonal/>
    </border>
    <border>
      <left/>
      <right style="thin">
        <color auto="1"/>
      </right>
      <top style="thin">
        <color rgb="FF7F7F7F"/>
      </top>
      <bottom style="thin">
        <color theme="0" tint="-0.34998626667073579"/>
      </bottom>
      <diagonal/>
    </border>
    <border>
      <left style="thin">
        <color auto="1"/>
      </left>
      <right style="thin">
        <color auto="1"/>
      </right>
      <top style="thin">
        <color rgb="FF7F7F7F"/>
      </top>
      <bottom style="thin">
        <color theme="0" tint="-0.34998626667073579"/>
      </bottom>
      <diagonal/>
    </border>
    <border>
      <left style="thin">
        <color auto="1"/>
      </left>
      <right style="medium">
        <color auto="1"/>
      </right>
      <top style="thin">
        <color rgb="FF7F7F7F"/>
      </top>
      <bottom style="thin">
        <color theme="0" tint="-0.34998626667073579"/>
      </bottom>
      <diagonal/>
    </border>
    <border>
      <left style="thin">
        <color auto="1"/>
      </left>
      <right style="double">
        <color auto="1"/>
      </right>
      <top style="thin">
        <color rgb="FF7F7F7F"/>
      </top>
      <bottom style="thin">
        <color theme="0" tint="-0.34998626667073579"/>
      </bottom>
      <diagonal/>
    </border>
    <border>
      <left/>
      <right style="thin">
        <color auto="1"/>
      </right>
      <top/>
      <bottom style="thin">
        <color rgb="FF7F7F7F"/>
      </bottom>
      <diagonal/>
    </border>
    <border>
      <left style="double">
        <color theme="0" tint="-0.34998626667073579"/>
      </left>
      <right/>
      <top style="thin">
        <color rgb="FF7F7F7F"/>
      </top>
      <bottom style="thin">
        <color theme="0" tint="-0.34998626667073579"/>
      </bottom>
      <diagonal/>
    </border>
    <border>
      <left/>
      <right style="medium">
        <color auto="1"/>
      </right>
      <top style="thin">
        <color rgb="FF7F7F7F"/>
      </top>
      <bottom style="thin">
        <color theme="0" tint="-0.34998626667073579"/>
      </bottom>
      <diagonal/>
    </border>
    <border>
      <left/>
      <right style="thin">
        <color rgb="FF7F7F7F"/>
      </right>
      <top/>
      <bottom style="thin">
        <color rgb="FF7F7F7F"/>
      </bottom>
      <diagonal/>
    </border>
    <border>
      <left style="thin">
        <color rgb="FF7F7F7F"/>
      </left>
      <right style="medium">
        <color auto="1"/>
      </right>
      <top/>
      <bottom style="thin">
        <color rgb="FF7F7F7F"/>
      </bottom>
      <diagonal/>
    </border>
    <border>
      <left style="double">
        <color theme="0" tint="-0.34998626667073579"/>
      </left>
      <right/>
      <top style="thin">
        <color rgb="FF7F7F7F"/>
      </top>
      <bottom style="thin">
        <color rgb="FF7F7F7F"/>
      </bottom>
      <diagonal/>
    </border>
    <border>
      <left/>
      <right style="medium">
        <color auto="1"/>
      </right>
      <top style="thin">
        <color rgb="FF7F7F7F"/>
      </top>
      <bottom style="thin">
        <color rgb="FF7F7F7F"/>
      </bottom>
      <diagonal/>
    </border>
    <border>
      <left style="double">
        <color theme="0" tint="-0.34998626667073579"/>
      </left>
      <right/>
      <top style="double">
        <color auto="1"/>
      </top>
      <bottom style="thin">
        <color rgb="FF7F7F7F"/>
      </bottom>
      <diagonal/>
    </border>
    <border>
      <left/>
      <right style="medium">
        <color auto="1"/>
      </right>
      <top style="double">
        <color auto="1"/>
      </top>
      <bottom style="thin">
        <color rgb="FF7F7F7F"/>
      </bottom>
      <diagonal/>
    </border>
  </borders>
  <cellStyleXfs count="12">
    <xf numFmtId="0" fontId="0" fillId="0" borderId="0"/>
    <xf numFmtId="0" fontId="15" fillId="3" borderId="18" applyNumberFormat="0" applyAlignment="0" applyProtection="0"/>
    <xf numFmtId="0" fontId="16" fillId="0" borderId="19" applyNumberFormat="0" applyFill="0" applyBorder="0" applyAlignment="0"/>
    <xf numFmtId="0" fontId="19" fillId="0" borderId="0" applyNumberFormat="0" applyFill="0" applyBorder="0" applyAlignment="0" applyProtection="0"/>
    <xf numFmtId="0" fontId="22" fillId="5" borderId="50" applyNumberFormat="0" applyFont="0" applyAlignment="0" applyProtection="0"/>
    <xf numFmtId="0" fontId="23" fillId="0" borderId="0">
      <alignment vertical="center"/>
    </xf>
    <xf numFmtId="0" fontId="24" fillId="0" borderId="0" applyNumberFormat="0" applyFill="0" applyBorder="0" applyProtection="0">
      <alignment vertical="top"/>
    </xf>
    <xf numFmtId="0" fontId="25" fillId="0" borderId="0" applyNumberFormat="0" applyFill="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572">
    <xf numFmtId="0" fontId="0" fillId="0" borderId="0" xfId="0"/>
    <xf numFmtId="0" fontId="0" fillId="0" borderId="0" xfId="0" applyFont="1" applyBorder="1"/>
    <xf numFmtId="0" fontId="0" fillId="0" borderId="6" xfId="0" applyBorder="1"/>
    <xf numFmtId="0" fontId="0" fillId="0" borderId="7" xfId="0" applyBorder="1"/>
    <xf numFmtId="0" fontId="0" fillId="0" borderId="1" xfId="0" applyBorder="1" applyAlignment="1"/>
    <xf numFmtId="0" fontId="8" fillId="0" borderId="0" xfId="0" applyFont="1" applyBorder="1" applyAlignment="1"/>
    <xf numFmtId="0" fontId="0" fillId="0" borderId="1" xfId="0" applyBorder="1"/>
    <xf numFmtId="0" fontId="0" fillId="0" borderId="2" xfId="0" applyBorder="1"/>
    <xf numFmtId="0" fontId="0" fillId="0" borderId="8" xfId="0" applyBorder="1"/>
    <xf numFmtId="0" fontId="0" fillId="0" borderId="5" xfId="0" applyBorder="1"/>
    <xf numFmtId="0" fontId="5" fillId="0" borderId="6" xfId="0" applyNumberFormat="1" applyFont="1" applyBorder="1" applyAlignment="1">
      <alignment vertical="top" wrapText="1"/>
    </xf>
    <xf numFmtId="0" fontId="6" fillId="0" borderId="0" xfId="0" applyFont="1" applyBorder="1" applyAlignment="1"/>
    <xf numFmtId="0" fontId="0" fillId="0" borderId="0" xfId="0" applyAlignment="1">
      <alignment vertical="center"/>
    </xf>
    <xf numFmtId="0" fontId="5" fillId="0" borderId="0" xfId="0" applyFont="1" applyBorder="1" applyAlignment="1">
      <alignment horizontal="right"/>
    </xf>
    <xf numFmtId="164" fontId="16" fillId="0" borderId="0" xfId="2" applyNumberFormat="1" applyBorder="1" applyAlignment="1">
      <alignment horizontal="left"/>
    </xf>
    <xf numFmtId="0" fontId="6" fillId="0" borderId="0" xfId="0" applyFont="1" applyAlignment="1">
      <alignment vertical="center"/>
    </xf>
    <xf numFmtId="0" fontId="14" fillId="0" borderId="0" xfId="0" applyFont="1" applyAlignment="1">
      <alignment horizontal="left" vertical="center" indent="5"/>
    </xf>
    <xf numFmtId="0" fontId="5" fillId="0" borderId="1" xfId="0" applyFont="1" applyBorder="1" applyAlignment="1"/>
    <xf numFmtId="0" fontId="5" fillId="0" borderId="2" xfId="0" applyFont="1" applyBorder="1" applyAlignment="1"/>
    <xf numFmtId="0" fontId="5" fillId="0" borderId="1" xfId="0" applyFont="1" applyBorder="1" applyAlignment="1">
      <alignment vertical="top"/>
    </xf>
    <xf numFmtId="0" fontId="5" fillId="0" borderId="0" xfId="0" applyFont="1" applyBorder="1" applyAlignment="1">
      <alignment horizontal="right" vertical="center"/>
    </xf>
    <xf numFmtId="0" fontId="5" fillId="0" borderId="6" xfId="0" applyFont="1" applyBorder="1" applyAlignment="1">
      <alignment horizontal="left" vertical="center"/>
    </xf>
    <xf numFmtId="0" fontId="0" fillId="0" borderId="6" xfId="0"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Alignment="1">
      <alignment horizontal="left" vertical="center"/>
    </xf>
    <xf numFmtId="0" fontId="5" fillId="0" borderId="1" xfId="0" applyFont="1" applyBorder="1" applyAlignment="1">
      <alignment horizontal="left" vertical="center"/>
    </xf>
    <xf numFmtId="0" fontId="0" fillId="0" borderId="6" xfId="0" applyBorder="1" applyAlignment="1">
      <alignment horizontal="left" vertical="center"/>
    </xf>
    <xf numFmtId="0" fontId="18" fillId="0" borderId="0" xfId="0" applyFont="1" applyBorder="1" applyAlignment="1">
      <alignment horizontal="left" vertical="center"/>
    </xf>
    <xf numFmtId="164" fontId="5" fillId="0" borderId="2" xfId="0" applyNumberFormat="1" applyFont="1" applyBorder="1" applyAlignment="1">
      <alignment horizontal="left"/>
    </xf>
    <xf numFmtId="0" fontId="5" fillId="0" borderId="7" xfId="0" applyNumberFormat="1" applyFont="1" applyBorder="1" applyAlignment="1">
      <alignment horizontal="left" vertical="top" wrapText="1"/>
    </xf>
    <xf numFmtId="164" fontId="16" fillId="0" borderId="1" xfId="2" applyNumberFormat="1" applyBorder="1" applyAlignment="1">
      <alignment horizontal="left" vertical="center"/>
    </xf>
    <xf numFmtId="49" fontId="0" fillId="0" borderId="0" xfId="0" applyNumberFormat="1" applyAlignment="1">
      <alignment horizontal="left" vertical="top" wrapText="1"/>
    </xf>
    <xf numFmtId="0" fontId="0" fillId="0" borderId="0" xfId="0" applyAlignment="1">
      <alignment horizontal="right"/>
    </xf>
    <xf numFmtId="0" fontId="7" fillId="0" borderId="8" xfId="0" applyNumberFormat="1" applyFont="1" applyBorder="1" applyAlignment="1"/>
    <xf numFmtId="0" fontId="7" fillId="0" borderId="6" xfId="0" applyNumberFormat="1" applyFont="1" applyBorder="1" applyAlignment="1"/>
    <xf numFmtId="0" fontId="6" fillId="0" borderId="15" xfId="0" applyNumberFormat="1" applyFont="1" applyBorder="1" applyAlignment="1"/>
    <xf numFmtId="164" fontId="15" fillId="3" borderId="1" xfId="1" applyNumberFormat="1" applyBorder="1" applyAlignment="1" applyProtection="1">
      <protection locked="0"/>
    </xf>
    <xf numFmtId="0" fontId="3" fillId="0" borderId="6" xfId="0" applyFont="1" applyBorder="1" applyAlignment="1">
      <alignment vertical="center"/>
    </xf>
    <xf numFmtId="164" fontId="15" fillId="3" borderId="0" xfId="1" applyNumberFormat="1" applyBorder="1" applyAlignment="1" applyProtection="1">
      <protection locked="0"/>
    </xf>
    <xf numFmtId="0" fontId="16" fillId="0" borderId="6" xfId="2" applyBorder="1" applyAlignment="1">
      <alignment horizontal="right" vertical="center"/>
    </xf>
    <xf numFmtId="0" fontId="0" fillId="0" borderId="2" xfId="0" applyBorder="1" applyAlignment="1">
      <alignment vertical="top"/>
    </xf>
    <xf numFmtId="0" fontId="3" fillId="0" borderId="6" xfId="0" applyFont="1" applyBorder="1" applyAlignment="1">
      <alignment vertical="top"/>
    </xf>
    <xf numFmtId="0" fontId="0" fillId="0" borderId="1" xfId="0" applyBorder="1" applyAlignment="1">
      <alignment vertical="top"/>
    </xf>
    <xf numFmtId="0" fontId="0" fillId="0" borderId="0" xfId="0" applyBorder="1" applyAlignment="1">
      <alignment horizontal="left"/>
    </xf>
    <xf numFmtId="0" fontId="6" fillId="0" borderId="0" xfId="0" applyFont="1" applyBorder="1" applyAlignment="1">
      <alignment horizontal="left"/>
    </xf>
    <xf numFmtId="0" fontId="3" fillId="0" borderId="0" xfId="0" applyFont="1" applyBorder="1"/>
    <xf numFmtId="0" fontId="9" fillId="0" borderId="0" xfId="0" applyFont="1" applyBorder="1"/>
    <xf numFmtId="0" fontId="16" fillId="0" borderId="6" xfId="2" applyBorder="1" applyAlignment="1">
      <alignment vertical="center"/>
    </xf>
    <xf numFmtId="0" fontId="7" fillId="0" borderId="37" xfId="0" applyNumberFormat="1" applyFont="1" applyBorder="1" applyAlignment="1">
      <alignment horizontal="center" vertical="center"/>
    </xf>
    <xf numFmtId="0" fontId="7" fillId="0" borderId="37"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26" fillId="0" borderId="35" xfId="0" applyFont="1" applyBorder="1" applyAlignment="1">
      <alignment horizontal="center" vertical="center" wrapText="1"/>
    </xf>
    <xf numFmtId="0" fontId="26" fillId="0" borderId="39" xfId="0" applyFont="1" applyBorder="1" applyAlignment="1">
      <alignment horizontal="center" vertical="center" wrapText="1"/>
    </xf>
    <xf numFmtId="164" fontId="27" fillId="0" borderId="1" xfId="2" applyNumberFormat="1" applyFont="1" applyBorder="1" applyAlignment="1">
      <alignment horizontal="right" vertical="center"/>
    </xf>
    <xf numFmtId="0" fontId="0" fillId="0" borderId="0" xfId="0" applyFont="1"/>
    <xf numFmtId="0" fontId="7" fillId="0" borderId="12" xfId="0" applyFont="1" applyBorder="1" applyAlignment="1">
      <alignment horizontal="center" wrapText="1"/>
    </xf>
    <xf numFmtId="0" fontId="6" fillId="0" borderId="38" xfId="0" applyFont="1" applyBorder="1" applyAlignment="1">
      <alignment horizontal="center" wrapText="1"/>
    </xf>
    <xf numFmtId="0" fontId="0" fillId="0" borderId="0" xfId="0" applyProtection="1">
      <protection locked="0"/>
    </xf>
    <xf numFmtId="1" fontId="15" fillId="3" borderId="61" xfId="1" applyNumberFormat="1" applyFont="1" applyBorder="1" applyAlignment="1" applyProtection="1">
      <alignment horizontal="center" vertical="center"/>
      <protection locked="0"/>
    </xf>
    <xf numFmtId="0" fontId="0" fillId="0" borderId="0" xfId="0"/>
    <xf numFmtId="0" fontId="0" fillId="0" borderId="0" xfId="0" applyBorder="1" applyAlignment="1"/>
    <xf numFmtId="0" fontId="5" fillId="0" borderId="2" xfId="0" applyFont="1" applyBorder="1" applyAlignment="1">
      <alignment horizontal="left" vertical="center"/>
    </xf>
    <xf numFmtId="0" fontId="0" fillId="0" borderId="7" xfId="0" applyBorder="1" applyAlignment="1">
      <alignment horizontal="left" vertical="center"/>
    </xf>
    <xf numFmtId="1" fontId="15" fillId="3" borderId="70" xfId="1" applyNumberFormat="1" applyFont="1" applyBorder="1" applyAlignment="1" applyProtection="1">
      <alignment horizontal="center" vertical="center"/>
      <protection locked="0"/>
    </xf>
    <xf numFmtId="0" fontId="0" fillId="0" borderId="33" xfId="0" applyBorder="1"/>
    <xf numFmtId="0" fontId="0" fillId="0" borderId="38" xfId="0" applyFont="1" applyBorder="1" applyAlignment="1">
      <alignment vertical="top"/>
    </xf>
    <xf numFmtId="0" fontId="0" fillId="0" borderId="34" xfId="0" applyBorder="1"/>
    <xf numFmtId="164" fontId="5" fillId="0" borderId="0" xfId="0" applyNumberFormat="1" applyFont="1" applyBorder="1" applyAlignment="1">
      <alignment horizontal="left"/>
    </xf>
    <xf numFmtId="0" fontId="5" fillId="0" borderId="3" xfId="0" applyFont="1" applyBorder="1" applyAlignment="1">
      <alignment horizontal="right" vertical="top"/>
    </xf>
    <xf numFmtId="49" fontId="5" fillId="4" borderId="8" xfId="0" applyNumberFormat="1" applyFont="1" applyFill="1" applyBorder="1" applyAlignment="1" applyProtection="1">
      <alignment horizontal="left" vertical="center" wrapText="1"/>
      <protection locked="0"/>
    </xf>
    <xf numFmtId="1" fontId="0" fillId="4" borderId="76" xfId="0" applyNumberFormat="1" applyFont="1" applyFill="1" applyBorder="1" applyAlignment="1" applyProtection="1">
      <alignment horizontal="center" vertical="center"/>
      <protection locked="0"/>
    </xf>
    <xf numFmtId="1" fontId="0" fillId="4" borderId="57" xfId="0" applyNumberFormat="1" applyFont="1" applyFill="1" applyBorder="1" applyAlignment="1" applyProtection="1">
      <alignment horizontal="center" vertical="center"/>
      <protection locked="0"/>
    </xf>
    <xf numFmtId="1" fontId="0" fillId="4" borderId="48" xfId="0" applyNumberFormat="1" applyFont="1" applyFill="1" applyBorder="1" applyAlignment="1" applyProtection="1">
      <alignment horizontal="center" vertical="center"/>
      <protection locked="0"/>
    </xf>
    <xf numFmtId="0" fontId="3" fillId="0" borderId="7" xfId="0" applyFont="1" applyBorder="1" applyAlignment="1">
      <alignment vertical="top" wrapText="1"/>
    </xf>
    <xf numFmtId="0" fontId="5" fillId="0" borderId="2" xfId="0" applyFont="1" applyBorder="1" applyAlignment="1">
      <alignment vertical="top"/>
    </xf>
    <xf numFmtId="0" fontId="15" fillId="5" borderId="77" xfId="4" applyFont="1" applyBorder="1" applyAlignment="1" applyProtection="1">
      <alignment horizontal="left" vertical="top" wrapText="1"/>
      <protection locked="0"/>
    </xf>
    <xf numFmtId="1" fontId="15" fillId="3" borderId="60" xfId="1" applyNumberFormat="1" applyFont="1" applyBorder="1" applyAlignment="1" applyProtection="1">
      <alignment horizontal="center" vertical="center"/>
      <protection locked="0"/>
    </xf>
    <xf numFmtId="1" fontId="15" fillId="3" borderId="69" xfId="1" applyNumberFormat="1" applyFont="1" applyBorder="1" applyAlignment="1" applyProtection="1">
      <alignment horizontal="center" vertical="center"/>
      <protection locked="0"/>
    </xf>
    <xf numFmtId="0" fontId="15" fillId="5" borderId="72" xfId="4" applyFont="1" applyBorder="1" applyAlignment="1" applyProtection="1">
      <alignment horizontal="left" vertical="top" wrapText="1"/>
      <protection locked="0"/>
    </xf>
    <xf numFmtId="0" fontId="15" fillId="5" borderId="74" xfId="4" applyFont="1" applyBorder="1" applyAlignment="1" applyProtection="1">
      <alignment horizontal="left" vertical="top" wrapText="1"/>
      <protection locked="0"/>
    </xf>
    <xf numFmtId="0" fontId="15" fillId="5" borderId="78" xfId="4" applyFont="1" applyBorder="1" applyAlignment="1" applyProtection="1">
      <alignment horizontal="left" vertical="top" wrapText="1"/>
      <protection locked="0"/>
    </xf>
    <xf numFmtId="0" fontId="15" fillId="5" borderId="79" xfId="4" applyFont="1" applyBorder="1" applyAlignment="1" applyProtection="1">
      <alignment horizontal="left" vertical="top" wrapText="1"/>
      <protection locked="0"/>
    </xf>
    <xf numFmtId="164" fontId="20" fillId="0" borderId="0" xfId="1" applyNumberFormat="1" applyFont="1" applyFill="1" applyBorder="1" applyAlignment="1" applyProtection="1">
      <alignment horizontal="left"/>
      <protection locked="0"/>
    </xf>
    <xf numFmtId="0" fontId="3" fillId="0" borderId="0" xfId="0" applyFont="1" applyBorder="1" applyAlignment="1">
      <alignment horizontal="left"/>
    </xf>
    <xf numFmtId="0" fontId="0" fillId="0" borderId="0" xfId="0" applyBorder="1"/>
    <xf numFmtId="0" fontId="3" fillId="0" borderId="0" xfId="0" applyFont="1" applyBorder="1" applyAlignment="1">
      <alignment vertical="top"/>
    </xf>
    <xf numFmtId="0" fontId="9" fillId="0" borderId="80" xfId="0" applyFont="1" applyFill="1" applyBorder="1" applyAlignment="1" applyProtection="1">
      <alignment horizontal="center" vertical="top"/>
      <protection hidden="1"/>
    </xf>
    <xf numFmtId="0" fontId="9" fillId="0" borderId="80" xfId="0" applyFont="1" applyBorder="1" applyAlignment="1" applyProtection="1">
      <alignment vertical="top" wrapText="1"/>
      <protection hidden="1"/>
    </xf>
    <xf numFmtId="0" fontId="9" fillId="0" borderId="0" xfId="0" applyFont="1" applyBorder="1" applyAlignment="1">
      <alignment vertical="top"/>
    </xf>
    <xf numFmtId="0" fontId="9" fillId="0" borderId="0" xfId="0" applyFont="1" applyAlignment="1">
      <alignment vertical="top"/>
    </xf>
    <xf numFmtId="0" fontId="0" fillId="0" borderId="3" xfId="0" applyBorder="1"/>
    <xf numFmtId="0" fontId="3" fillId="0" borderId="6" xfId="0" applyFont="1" applyBorder="1" applyAlignment="1">
      <alignment horizontal="right" vertical="top"/>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5" fillId="0" borderId="1" xfId="0" applyFont="1" applyBorder="1" applyAlignment="1">
      <alignment horizontal="right" vertical="top"/>
    </xf>
    <xf numFmtId="0" fontId="6" fillId="0" borderId="0" xfId="0" applyFont="1" applyAlignment="1">
      <alignment horizontal="left" vertical="center" wrapText="1"/>
    </xf>
    <xf numFmtId="0" fontId="14" fillId="0" borderId="0" xfId="0" applyFont="1" applyAlignment="1">
      <alignment horizontal="left" vertical="center"/>
    </xf>
    <xf numFmtId="0" fontId="11" fillId="2" borderId="0" xfId="0" applyFont="1" applyFill="1" applyBorder="1" applyAlignment="1">
      <alignment horizontal="left" vertical="top" wrapText="1"/>
    </xf>
    <xf numFmtId="49" fontId="0" fillId="5" borderId="51" xfId="4" applyNumberFormat="1" applyFont="1" applyBorder="1" applyAlignment="1" applyProtection="1">
      <alignment horizontal="left" vertical="top" wrapText="1"/>
      <protection locked="0"/>
    </xf>
    <xf numFmtId="49" fontId="0" fillId="5" borderId="52" xfId="4" applyNumberFormat="1" applyFont="1" applyBorder="1" applyAlignment="1" applyProtection="1">
      <alignment horizontal="left" vertical="top" wrapText="1"/>
      <protection locked="0"/>
    </xf>
    <xf numFmtId="0" fontId="5" fillId="0" borderId="0" xfId="0" applyFont="1" applyBorder="1" applyAlignment="1">
      <alignment horizontal="right" vertical="top"/>
    </xf>
    <xf numFmtId="0" fontId="0" fillId="0" borderId="0" xfId="0" applyBorder="1"/>
    <xf numFmtId="165" fontId="15" fillId="3" borderId="0" xfId="1" applyNumberFormat="1" applyBorder="1" applyAlignment="1" applyProtection="1">
      <alignment horizontal="left"/>
      <protection locked="0"/>
    </xf>
    <xf numFmtId="0" fontId="0" fillId="0" borderId="0" xfId="0" applyBorder="1" applyAlignment="1">
      <alignment horizontal="right"/>
    </xf>
    <xf numFmtId="0" fontId="2" fillId="0" borderId="1" xfId="0" applyFont="1" applyBorder="1" applyAlignment="1">
      <alignment vertical="top"/>
    </xf>
    <xf numFmtId="0" fontId="2" fillId="0" borderId="1" xfId="0" applyFont="1" applyBorder="1" applyAlignment="1">
      <alignment vertical="center"/>
    </xf>
    <xf numFmtId="0" fontId="2" fillId="0" borderId="1" xfId="0" applyFont="1" applyBorder="1" applyAlignment="1">
      <alignment horizontal="right" vertical="center"/>
    </xf>
    <xf numFmtId="164" fontId="32" fillId="0" borderId="1" xfId="2" applyNumberFormat="1" applyFont="1" applyBorder="1" applyAlignment="1">
      <alignment horizontal="left" vertical="center"/>
    </xf>
    <xf numFmtId="164" fontId="29" fillId="0" borderId="2" xfId="2" applyNumberFormat="1" applyFont="1" applyBorder="1" applyAlignment="1">
      <alignment horizontal="left" vertical="center"/>
    </xf>
    <xf numFmtId="0" fontId="33" fillId="6" borderId="97" xfId="0" applyFont="1" applyFill="1" applyBorder="1" applyAlignment="1">
      <alignment horizontal="center" vertical="center" wrapText="1"/>
    </xf>
    <xf numFmtId="0" fontId="34" fillId="6" borderId="15" xfId="1" applyFont="1" applyFill="1" applyBorder="1" applyAlignment="1" applyProtection="1">
      <alignment horizontal="center" vertical="center" wrapText="1"/>
      <protection locked="0"/>
    </xf>
    <xf numFmtId="0" fontId="33" fillId="6" borderId="98" xfId="0" applyFont="1" applyFill="1" applyBorder="1" applyAlignment="1">
      <alignment horizontal="center" vertical="center" wrapText="1"/>
    </xf>
    <xf numFmtId="0" fontId="34" fillId="6" borderId="99" xfId="1" applyFont="1" applyFill="1" applyBorder="1" applyAlignment="1" applyProtection="1">
      <alignment horizontal="center" vertical="center" wrapText="1"/>
      <protection locked="0"/>
    </xf>
    <xf numFmtId="0" fontId="33" fillId="6" borderId="100" xfId="0" applyFont="1" applyFill="1" applyBorder="1" applyAlignment="1">
      <alignment horizontal="center" vertical="center" wrapText="1"/>
    </xf>
    <xf numFmtId="0" fontId="34" fillId="6" borderId="101" xfId="1" applyFont="1" applyFill="1" applyBorder="1" applyAlignment="1" applyProtection="1">
      <alignment horizontal="center" vertical="center" wrapText="1"/>
      <protection locked="0"/>
    </xf>
    <xf numFmtId="0" fontId="34" fillId="6" borderId="102" xfId="1" applyFont="1" applyFill="1" applyBorder="1" applyAlignment="1" applyProtection="1">
      <alignment horizontal="center" vertical="center" wrapText="1"/>
      <protection locked="0"/>
    </xf>
    <xf numFmtId="0" fontId="35" fillId="7" borderId="104" xfId="1" applyFont="1" applyFill="1" applyBorder="1" applyAlignment="1" applyProtection="1">
      <alignment horizontal="center" vertical="center"/>
      <protection locked="0"/>
    </xf>
    <xf numFmtId="0" fontId="35" fillId="7" borderId="107" xfId="1" applyFont="1" applyFill="1" applyBorder="1" applyAlignment="1" applyProtection="1">
      <alignment horizontal="center" vertical="center"/>
      <protection locked="0"/>
    </xf>
    <xf numFmtId="0" fontId="15" fillId="7" borderId="111" xfId="1" applyFill="1" applyBorder="1" applyAlignment="1" applyProtection="1">
      <alignment horizontal="center" vertical="top" wrapText="1"/>
      <protection locked="0"/>
    </xf>
    <xf numFmtId="0" fontId="35" fillId="7" borderId="112" xfId="1" applyFont="1" applyFill="1" applyBorder="1" applyAlignment="1" applyProtection="1">
      <alignment horizontal="center" vertical="center"/>
      <protection locked="0"/>
    </xf>
    <xf numFmtId="0" fontId="15" fillId="3" borderId="114" xfId="1" applyBorder="1" applyAlignment="1" applyProtection="1">
      <alignment horizontal="center" vertical="center"/>
      <protection locked="0"/>
    </xf>
    <xf numFmtId="0" fontId="36" fillId="0" borderId="0" xfId="4" applyFont="1" applyFill="1" applyBorder="1" applyAlignment="1">
      <alignment horizontal="left" vertical="top" wrapText="1"/>
    </xf>
    <xf numFmtId="0" fontId="15" fillId="5" borderId="0" xfId="4" applyFont="1" applyBorder="1" applyAlignment="1" applyProtection="1">
      <alignment horizontal="center" vertical="top" wrapText="1"/>
      <protection locked="0"/>
    </xf>
    <xf numFmtId="0" fontId="2" fillId="0" borderId="0" xfId="0" applyFont="1"/>
    <xf numFmtId="0" fontId="2" fillId="0" borderId="0" xfId="0" applyFont="1" applyBorder="1" applyAlignment="1">
      <alignment horizontal="right" vertical="center"/>
    </xf>
    <xf numFmtId="0" fontId="12" fillId="0" borderId="0" xfId="0" applyFont="1"/>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34" fillId="6" borderId="121" xfId="1" applyFont="1" applyFill="1" applyBorder="1" applyAlignment="1" applyProtection="1">
      <alignment horizontal="center" vertical="center" wrapText="1"/>
      <protection locked="0"/>
    </xf>
    <xf numFmtId="1" fontId="15" fillId="3" borderId="122" xfId="1" applyNumberFormat="1" applyFont="1" applyBorder="1" applyAlignment="1" applyProtection="1">
      <alignment horizontal="center" vertical="center"/>
      <protection locked="0"/>
    </xf>
    <xf numFmtId="1" fontId="15" fillId="3" borderId="123" xfId="1" applyNumberFormat="1" applyFont="1" applyBorder="1" applyAlignment="1" applyProtection="1">
      <alignment horizontal="center" vertical="center"/>
      <protection locked="0"/>
    </xf>
    <xf numFmtId="0" fontId="35" fillId="7" borderId="111" xfId="1" applyFont="1" applyFill="1" applyBorder="1" applyAlignment="1" applyProtection="1">
      <alignment horizontal="center" vertical="center"/>
      <protection locked="0"/>
    </xf>
    <xf numFmtId="1" fontId="15" fillId="3" borderId="86" xfId="1" applyNumberFormat="1" applyFont="1" applyBorder="1" applyAlignment="1" applyProtection="1">
      <alignment horizontal="center" vertical="center"/>
      <protection locked="0"/>
    </xf>
    <xf numFmtId="1" fontId="15" fillId="3" borderId="110" xfId="1" applyNumberFormat="1" applyFont="1" applyBorder="1" applyAlignment="1" applyProtection="1">
      <alignment horizontal="center" vertical="center"/>
      <protection locked="0"/>
    </xf>
    <xf numFmtId="0" fontId="0" fillId="0" borderId="33" xfId="0" applyFont="1" applyBorder="1" applyAlignment="1">
      <alignment vertical="top"/>
    </xf>
    <xf numFmtId="0" fontId="6" fillId="0" borderId="8" xfId="0" applyFont="1" applyBorder="1" applyAlignment="1">
      <alignment horizontal="center" wrapText="1"/>
    </xf>
    <xf numFmtId="0" fontId="34" fillId="6" borderId="16" xfId="1" applyFont="1" applyFill="1" applyBorder="1" applyAlignment="1" applyProtection="1">
      <alignment horizontal="center" vertical="center" wrapText="1"/>
      <protection locked="0"/>
    </xf>
    <xf numFmtId="1" fontId="2" fillId="4" borderId="46" xfId="0" applyNumberFormat="1" applyFont="1" applyFill="1" applyBorder="1" applyAlignment="1" applyProtection="1">
      <alignment horizontal="center" vertical="center"/>
      <protection locked="0"/>
    </xf>
    <xf numFmtId="1" fontId="0" fillId="4" borderId="124" xfId="0" applyNumberFormat="1" applyFont="1" applyFill="1" applyBorder="1" applyAlignment="1" applyProtection="1">
      <alignment horizontal="center" vertical="center"/>
      <protection locked="0"/>
    </xf>
    <xf numFmtId="0" fontId="36" fillId="0" borderId="11" xfId="4" applyFont="1" applyFill="1" applyBorder="1" applyAlignment="1">
      <alignment vertical="top" wrapText="1"/>
    </xf>
    <xf numFmtId="0" fontId="38" fillId="6" borderId="0" xfId="4" applyFont="1" applyFill="1" applyBorder="1" applyAlignment="1">
      <alignment horizontal="left" vertical="top" wrapText="1"/>
    </xf>
    <xf numFmtId="0" fontId="0" fillId="6" borderId="0" xfId="0" applyFill="1" applyBorder="1" applyAlignment="1"/>
    <xf numFmtId="0" fontId="0" fillId="6" borderId="0" xfId="0" applyFill="1"/>
    <xf numFmtId="0" fontId="45" fillId="9" borderId="0" xfId="0" applyFont="1" applyFill="1" applyAlignment="1">
      <alignment horizontal="right"/>
    </xf>
    <xf numFmtId="0" fontId="5" fillId="0" borderId="6" xfId="0" applyNumberFormat="1" applyFont="1" applyBorder="1" applyAlignment="1">
      <alignment horizontal="center" vertical="top" wrapText="1"/>
    </xf>
    <xf numFmtId="0" fontId="2" fillId="0" borderId="1" xfId="0" applyFont="1" applyBorder="1" applyAlignment="1">
      <alignment horizontal="right"/>
    </xf>
    <xf numFmtId="164" fontId="2" fillId="0" borderId="1" xfId="0" applyNumberFormat="1" applyFont="1" applyBorder="1" applyAlignment="1">
      <alignment horizontal="right"/>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127" xfId="0" applyNumberFormat="1" applyFont="1" applyBorder="1" applyAlignment="1">
      <alignment horizontal="center" vertical="center"/>
    </xf>
    <xf numFmtId="0" fontId="7" fillId="0" borderId="128"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13" fillId="6" borderId="130" xfId="0" applyFont="1" applyFill="1" applyBorder="1" applyAlignment="1">
      <alignment vertical="center" wrapText="1"/>
    </xf>
    <xf numFmtId="0" fontId="13" fillId="6" borderId="137" xfId="0" applyFont="1" applyFill="1" applyBorder="1" applyAlignment="1">
      <alignment vertical="center" wrapText="1"/>
    </xf>
    <xf numFmtId="0" fontId="15" fillId="5" borderId="61" xfId="4" applyFont="1" applyBorder="1" applyAlignment="1" applyProtection="1">
      <alignment horizontal="left" vertical="top" wrapText="1"/>
      <protection locked="0"/>
    </xf>
    <xf numFmtId="1" fontId="15" fillId="5" borderId="139" xfId="4" applyNumberFormat="1" applyFont="1" applyBorder="1" applyAlignment="1" applyProtection="1">
      <alignment horizontal="left" vertical="top" wrapText="1"/>
      <protection locked="0"/>
    </xf>
    <xf numFmtId="1" fontId="15" fillId="5" borderId="143" xfId="4" applyNumberFormat="1" applyFont="1" applyBorder="1" applyAlignment="1" applyProtection="1">
      <alignment horizontal="left" vertical="top" wrapText="1"/>
      <protection locked="0"/>
    </xf>
    <xf numFmtId="0" fontId="15" fillId="5" borderId="144" xfId="4" applyFont="1" applyBorder="1" applyAlignment="1" applyProtection="1">
      <alignment horizontal="left" vertical="top" wrapText="1"/>
      <protection locked="0"/>
    </xf>
    <xf numFmtId="0" fontId="15" fillId="5" borderId="145" xfId="4" applyFont="1" applyBorder="1" applyAlignment="1" applyProtection="1">
      <alignment horizontal="left" vertical="top" wrapText="1"/>
      <protection locked="0"/>
    </xf>
    <xf numFmtId="1" fontId="15" fillId="5" borderId="3" xfId="4" applyNumberFormat="1" applyFont="1" applyBorder="1" applyAlignment="1" applyProtection="1">
      <alignment horizontal="left" vertical="top" wrapText="1"/>
      <protection locked="0"/>
    </xf>
    <xf numFmtId="0" fontId="13" fillId="0" borderId="141" xfId="0" applyFont="1" applyBorder="1" applyAlignment="1">
      <alignment vertical="center" wrapText="1"/>
    </xf>
    <xf numFmtId="0" fontId="13" fillId="0" borderId="0" xfId="0" applyFont="1" applyBorder="1" applyAlignment="1">
      <alignment horizontal="left" vertical="center" wrapText="1"/>
    </xf>
    <xf numFmtId="0" fontId="28" fillId="0" borderId="0" xfId="4" applyFont="1" applyFill="1" applyBorder="1" applyAlignment="1">
      <alignment horizontal="left" vertical="top"/>
    </xf>
    <xf numFmtId="0" fontId="15" fillId="5" borderId="0" xfId="4" applyFont="1" applyBorder="1" applyAlignment="1" applyProtection="1">
      <alignment horizontal="left" vertical="top" wrapText="1"/>
      <protection locked="0"/>
    </xf>
    <xf numFmtId="1" fontId="15" fillId="5" borderId="0" xfId="4" applyNumberFormat="1" applyFont="1" applyBorder="1" applyAlignment="1" applyProtection="1">
      <alignment horizontal="left" vertical="top" wrapText="1"/>
      <protection locked="0"/>
    </xf>
    <xf numFmtId="0" fontId="42" fillId="6" borderId="0" xfId="4" applyFont="1" applyFill="1" applyBorder="1" applyAlignment="1">
      <alignment horizontal="left" vertical="top" wrapText="1"/>
    </xf>
    <xf numFmtId="0" fontId="5" fillId="0" borderId="0" xfId="0" applyFont="1" applyAlignment="1">
      <alignment horizontal="left" wrapText="1"/>
    </xf>
    <xf numFmtId="0" fontId="7" fillId="0" borderId="33" xfId="0" applyNumberFormat="1" applyFont="1" applyBorder="1" applyAlignment="1"/>
    <xf numFmtId="0" fontId="2" fillId="0" borderId="93" xfId="0" applyFont="1" applyBorder="1" applyAlignment="1">
      <alignment vertical="top" wrapText="1"/>
    </xf>
    <xf numFmtId="49" fontId="12" fillId="0" borderId="81" xfId="0" applyNumberFormat="1" applyFont="1" applyBorder="1" applyAlignment="1">
      <alignment vertical="top" wrapText="1"/>
    </xf>
    <xf numFmtId="0" fontId="48" fillId="0" borderId="155" xfId="0" applyFont="1" applyBorder="1" applyAlignment="1">
      <alignment horizontal="center" wrapText="1"/>
    </xf>
    <xf numFmtId="0" fontId="7" fillId="0" borderId="157" xfId="0" applyNumberFormat="1" applyFont="1" applyBorder="1" applyAlignment="1">
      <alignment horizontal="center" vertical="center"/>
    </xf>
    <xf numFmtId="0" fontId="7" fillId="0" borderId="82" xfId="0" applyNumberFormat="1" applyFont="1" applyBorder="1" applyAlignment="1">
      <alignment horizontal="center" vertical="center"/>
    </xf>
    <xf numFmtId="0" fontId="7" fillId="0" borderId="158" xfId="0" applyNumberFormat="1" applyFont="1" applyBorder="1" applyAlignment="1">
      <alignment horizontal="center" vertical="center"/>
    </xf>
    <xf numFmtId="0" fontId="7" fillId="0" borderId="159"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36" xfId="0" applyNumberFormat="1" applyFont="1" applyBorder="1" applyAlignment="1">
      <alignment horizontal="center" vertical="center"/>
    </xf>
    <xf numFmtId="0" fontId="13" fillId="0" borderId="160" xfId="0" applyFont="1" applyBorder="1" applyAlignment="1">
      <alignment horizontal="center" vertical="top"/>
    </xf>
    <xf numFmtId="0" fontId="13" fillId="0" borderId="161" xfId="0" applyFont="1" applyBorder="1" applyAlignment="1">
      <alignment horizontal="center" vertical="top"/>
    </xf>
    <xf numFmtId="0" fontId="13" fillId="0" borderId="162" xfId="0" applyFont="1" applyBorder="1" applyAlignment="1">
      <alignment horizontal="center" vertical="top"/>
    </xf>
    <xf numFmtId="0" fontId="0" fillId="0" borderId="4" xfId="0" applyBorder="1"/>
    <xf numFmtId="0" fontId="48" fillId="0" borderId="65" xfId="0" applyFont="1" applyBorder="1" applyAlignment="1">
      <alignment horizontal="center" wrapText="1"/>
    </xf>
    <xf numFmtId="0" fontId="26" fillId="0" borderId="67" xfId="0" applyFont="1" applyBorder="1" applyAlignment="1">
      <alignment horizontal="center" vertical="center" wrapText="1"/>
    </xf>
    <xf numFmtId="0" fontId="0" fillId="0" borderId="157" xfId="0" applyBorder="1"/>
    <xf numFmtId="1" fontId="50" fillId="4" borderId="68" xfId="1" applyNumberFormat="1" applyFont="1" applyFill="1" applyBorder="1" applyAlignment="1" applyProtection="1">
      <alignment horizontal="center" vertical="center"/>
      <protection locked="0"/>
    </xf>
    <xf numFmtId="1" fontId="12" fillId="4" borderId="66" xfId="0" applyNumberFormat="1" applyFont="1" applyFill="1" applyBorder="1" applyAlignment="1" applyProtection="1">
      <alignment horizontal="center" vertical="center"/>
      <protection locked="0"/>
    </xf>
    <xf numFmtId="1" fontId="12" fillId="4" borderId="41" xfId="0" applyNumberFormat="1" applyFont="1" applyFill="1" applyBorder="1" applyAlignment="1" applyProtection="1">
      <alignment horizontal="center" vertical="center"/>
      <protection locked="0"/>
    </xf>
    <xf numFmtId="1" fontId="50" fillId="4" borderId="10" xfId="1" applyNumberFormat="1" applyFont="1" applyFill="1" applyBorder="1" applyAlignment="1" applyProtection="1">
      <alignment horizontal="center" vertical="center"/>
      <protection locked="0"/>
    </xf>
    <xf numFmtId="1" fontId="12" fillId="4" borderId="84" xfId="0" applyNumberFormat="1" applyFont="1" applyFill="1" applyBorder="1" applyAlignment="1" applyProtection="1">
      <alignment horizontal="center" vertical="center"/>
      <protection locked="0"/>
    </xf>
    <xf numFmtId="1" fontId="50" fillId="4" borderId="180" xfId="1" applyNumberFormat="1" applyFont="1" applyFill="1" applyBorder="1" applyAlignment="1" applyProtection="1">
      <alignment horizontal="center" vertical="center"/>
      <protection locked="0"/>
    </xf>
    <xf numFmtId="1" fontId="31" fillId="10" borderId="184" xfId="1" applyNumberFormat="1" applyFont="1" applyFill="1" applyBorder="1" applyAlignment="1" applyProtection="1">
      <alignment horizontal="center" vertical="center"/>
      <protection locked="0"/>
    </xf>
    <xf numFmtId="1" fontId="31" fillId="10" borderId="41" xfId="0" applyNumberFormat="1" applyFont="1" applyFill="1" applyBorder="1" applyAlignment="1" applyProtection="1">
      <alignment horizontal="center" vertical="center"/>
      <protection locked="0"/>
    </xf>
    <xf numFmtId="1" fontId="31" fillId="10" borderId="190" xfId="0" applyNumberFormat="1" applyFont="1" applyFill="1" applyBorder="1" applyAlignment="1" applyProtection="1">
      <alignment horizontal="center" vertical="center"/>
      <protection locked="0"/>
    </xf>
    <xf numFmtId="0" fontId="29" fillId="6" borderId="0" xfId="0" applyFont="1" applyFill="1" applyBorder="1" applyAlignment="1">
      <alignment vertical="center"/>
    </xf>
    <xf numFmtId="0" fontId="29" fillId="6" borderId="0" xfId="0" applyFont="1" applyFill="1" applyBorder="1" applyAlignment="1">
      <alignment horizontal="left" vertical="center" wrapText="1"/>
    </xf>
    <xf numFmtId="1" fontId="31" fillId="6" borderId="0" xfId="0" applyNumberFormat="1" applyFont="1" applyFill="1" applyBorder="1" applyAlignment="1" applyProtection="1">
      <alignment horizontal="center" vertical="center"/>
      <protection locked="0"/>
    </xf>
    <xf numFmtId="1" fontId="50" fillId="6" borderId="0" xfId="1" applyNumberFormat="1" applyFont="1" applyFill="1" applyBorder="1" applyAlignment="1" applyProtection="1">
      <alignment horizontal="center" vertical="center"/>
      <protection locked="0"/>
    </xf>
    <xf numFmtId="0" fontId="51" fillId="9" borderId="0" xfId="0" applyFont="1" applyFill="1" applyAlignment="1">
      <alignment horizontal="center" vertical="center"/>
    </xf>
    <xf numFmtId="0" fontId="3" fillId="0" borderId="0" xfId="0" applyFont="1" applyAlignment="1">
      <alignment vertical="top"/>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xf numFmtId="0" fontId="15" fillId="3" borderId="194" xfId="1" applyNumberFormat="1" applyBorder="1" applyAlignment="1" applyProtection="1">
      <alignment horizontal="left" wrapText="1"/>
      <protection locked="0"/>
    </xf>
    <xf numFmtId="0" fontId="13" fillId="6" borderId="195" xfId="0" applyFont="1" applyFill="1" applyBorder="1" applyAlignment="1">
      <alignment vertical="center" wrapText="1"/>
    </xf>
    <xf numFmtId="0" fontId="13" fillId="0" borderId="196" xfId="0" applyFont="1" applyBorder="1" applyAlignment="1">
      <alignment horizontal="center" vertical="top"/>
    </xf>
    <xf numFmtId="0" fontId="58" fillId="0" borderId="0" xfId="0" applyFont="1" applyBorder="1" applyAlignment="1"/>
    <xf numFmtId="0" fontId="41" fillId="0" borderId="0" xfId="0" applyFont="1"/>
    <xf numFmtId="0" fontId="15" fillId="3" borderId="18" xfId="1" applyAlignment="1" applyProtection="1">
      <alignment horizontal="center" vertical="center"/>
      <protection locked="0"/>
    </xf>
    <xf numFmtId="0" fontId="15" fillId="3" borderId="18" xfId="1" applyAlignment="1" applyProtection="1">
      <alignment horizontal="center" vertical="top" wrapText="1"/>
      <protection locked="0"/>
    </xf>
    <xf numFmtId="0" fontId="60" fillId="7" borderId="104" xfId="1" applyFont="1" applyFill="1" applyBorder="1" applyAlignment="1" applyProtection="1">
      <alignment horizontal="center" vertical="center"/>
      <protection locked="0"/>
    </xf>
    <xf numFmtId="0" fontId="61" fillId="3" borderId="15" xfId="1" applyFont="1" applyBorder="1" applyAlignment="1" applyProtection="1">
      <alignment horizontal="center" vertical="center"/>
      <protection locked="0"/>
    </xf>
    <xf numFmtId="0" fontId="60" fillId="7" borderId="105" xfId="1" applyFont="1" applyFill="1" applyBorder="1" applyAlignment="1" applyProtection="1">
      <alignment horizontal="center" vertical="center"/>
      <protection locked="0"/>
    </xf>
    <xf numFmtId="0" fontId="61" fillId="3" borderId="99" xfId="1" applyFont="1" applyBorder="1" applyAlignment="1" applyProtection="1">
      <alignment horizontal="center" vertical="center"/>
      <protection locked="0"/>
    </xf>
    <xf numFmtId="0" fontId="60" fillId="7" borderId="106" xfId="1" applyFont="1" applyFill="1" applyBorder="1" applyAlignment="1" applyProtection="1">
      <alignment horizontal="center" vertical="center"/>
      <protection locked="0"/>
    </xf>
    <xf numFmtId="0" fontId="61" fillId="3" borderId="101" xfId="1" applyFont="1" applyBorder="1" applyAlignment="1" applyProtection="1">
      <alignment horizontal="center" vertical="center"/>
      <protection locked="0"/>
    </xf>
    <xf numFmtId="0" fontId="60" fillId="7" borderId="107" xfId="1" applyFont="1" applyFill="1" applyBorder="1" applyAlignment="1" applyProtection="1">
      <alignment horizontal="center" vertical="center"/>
      <protection locked="0"/>
    </xf>
    <xf numFmtId="0" fontId="1" fillId="0" borderId="0" xfId="0" applyFont="1" applyBorder="1" applyAlignment="1"/>
    <xf numFmtId="0" fontId="1" fillId="0" borderId="0" xfId="0" applyFont="1"/>
    <xf numFmtId="0" fontId="61" fillId="7" borderId="111" xfId="1" applyFont="1" applyFill="1" applyBorder="1" applyAlignment="1" applyProtection="1">
      <alignment horizontal="center" vertical="top" wrapText="1"/>
      <protection locked="0"/>
    </xf>
    <xf numFmtId="0" fontId="61" fillId="3" borderId="92" xfId="1" applyFont="1" applyBorder="1" applyAlignment="1" applyProtection="1">
      <alignment horizontal="center" vertical="top" wrapText="1"/>
      <protection locked="0"/>
    </xf>
    <xf numFmtId="0" fontId="60" fillId="7" borderId="112" xfId="1" applyFont="1" applyFill="1" applyBorder="1" applyAlignment="1" applyProtection="1">
      <alignment horizontal="center" vertical="center"/>
      <protection locked="0"/>
    </xf>
    <xf numFmtId="0" fontId="61" fillId="3" borderId="18" xfId="1" applyFont="1" applyAlignment="1" applyProtection="1">
      <alignment horizontal="center" vertical="center" wrapText="1"/>
      <protection locked="0"/>
    </xf>
    <xf numFmtId="0" fontId="61" fillId="3" borderId="113" xfId="1" applyFont="1" applyBorder="1" applyAlignment="1" applyProtection="1">
      <alignment horizontal="center" vertical="center"/>
      <protection locked="0"/>
    </xf>
    <xf numFmtId="0" fontId="61" fillId="3" borderId="114" xfId="1" applyFont="1" applyBorder="1" applyAlignment="1" applyProtection="1">
      <alignment horizontal="center" vertical="center"/>
      <protection locked="0"/>
    </xf>
    <xf numFmtId="0" fontId="61" fillId="3" borderId="18" xfId="1" applyFont="1" applyAlignment="1" applyProtection="1">
      <alignment horizontal="center" vertical="top" wrapText="1"/>
      <protection locked="0"/>
    </xf>
    <xf numFmtId="0" fontId="61" fillId="3" borderId="18" xfId="1" applyFont="1" applyAlignment="1" applyProtection="1">
      <alignment horizontal="center" vertical="center"/>
      <protection locked="0"/>
    </xf>
    <xf numFmtId="0" fontId="61" fillId="7" borderId="111" xfId="1" applyFont="1" applyFill="1" applyBorder="1" applyAlignment="1" applyProtection="1">
      <alignment horizontal="center" vertical="center" wrapText="1"/>
      <protection locked="0"/>
    </xf>
    <xf numFmtId="0" fontId="61" fillId="3" borderId="92" xfId="1" applyFont="1" applyBorder="1" applyAlignment="1" applyProtection="1">
      <alignment horizontal="center" vertical="center" wrapText="1"/>
      <protection locked="0"/>
    </xf>
    <xf numFmtId="0" fontId="61" fillId="3" borderId="108" xfId="1"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0" xfId="0" applyFont="1" applyAlignment="1">
      <alignment horizontal="left" vertical="center"/>
    </xf>
    <xf numFmtId="1" fontId="15" fillId="3" borderId="133" xfId="1" applyNumberFormat="1" applyFont="1" applyBorder="1" applyAlignment="1" applyProtection="1">
      <alignment horizontal="center" vertical="center"/>
      <protection locked="0"/>
    </xf>
    <xf numFmtId="1" fontId="15" fillId="3" borderId="134" xfId="1" applyNumberFormat="1" applyFont="1" applyBorder="1" applyAlignment="1" applyProtection="1">
      <alignment horizontal="center" vertical="center"/>
      <protection locked="0"/>
    </xf>
    <xf numFmtId="1" fontId="15" fillId="3" borderId="135" xfId="1" applyNumberFormat="1" applyFont="1" applyBorder="1" applyAlignment="1" applyProtection="1">
      <alignment horizontal="center" vertical="center"/>
      <protection locked="0"/>
    </xf>
    <xf numFmtId="1" fontId="15" fillId="3" borderId="140" xfId="1" applyNumberFormat="1" applyFont="1" applyBorder="1" applyAlignment="1" applyProtection="1">
      <alignment horizontal="center" vertical="center"/>
      <protection locked="0"/>
    </xf>
    <xf numFmtId="1" fontId="15" fillId="3" borderId="59" xfId="1" applyNumberFormat="1" applyFont="1" applyBorder="1" applyAlignment="1" applyProtection="1">
      <alignment horizontal="center" vertical="center"/>
      <protection locked="0"/>
    </xf>
    <xf numFmtId="1" fontId="15" fillId="3" borderId="47" xfId="1" applyNumberFormat="1" applyFont="1" applyBorder="1" applyAlignment="1" applyProtection="1">
      <alignment horizontal="center" vertical="center"/>
      <protection locked="0"/>
    </xf>
    <xf numFmtId="1" fontId="15" fillId="3" borderId="144" xfId="1" applyNumberFormat="1" applyFont="1" applyBorder="1" applyAlignment="1" applyProtection="1">
      <alignment horizontal="center" vertical="center"/>
      <protection locked="0"/>
    </xf>
    <xf numFmtId="1" fontId="15" fillId="3" borderId="145" xfId="1" applyNumberFormat="1" applyFont="1" applyBorder="1" applyAlignment="1" applyProtection="1">
      <alignment horizontal="center" vertical="center"/>
      <protection locked="0"/>
    </xf>
    <xf numFmtId="1" fontId="15" fillId="3" borderId="3" xfId="1" applyNumberFormat="1" applyFont="1" applyBorder="1" applyAlignment="1" applyProtection="1">
      <alignment horizontal="center" vertical="center"/>
      <protection locked="0"/>
    </xf>
    <xf numFmtId="1" fontId="15" fillId="3" borderId="133" xfId="1" applyNumberFormat="1" applyFont="1" applyBorder="1" applyAlignment="1" applyProtection="1">
      <alignment horizontal="center" vertical="center" wrapText="1"/>
      <protection locked="0"/>
    </xf>
    <xf numFmtId="0" fontId="15" fillId="5" borderId="74" xfId="4" applyFont="1" applyBorder="1" applyAlignment="1" applyProtection="1">
      <alignment vertical="top" wrapText="1"/>
      <protection locked="0"/>
    </xf>
    <xf numFmtId="49" fontId="0" fillId="5" borderId="50" xfId="4" applyNumberFormat="1" applyFont="1" applyAlignment="1" applyProtection="1">
      <alignment horizontal="left" wrapText="1"/>
    </xf>
    <xf numFmtId="1" fontId="31" fillId="4" borderId="68" xfId="1" applyNumberFormat="1" applyFont="1" applyFill="1" applyBorder="1" applyAlignment="1" applyProtection="1">
      <alignment horizontal="center" vertical="center"/>
      <protection locked="0"/>
    </xf>
    <xf numFmtId="1" fontId="31" fillId="4" borderId="66" xfId="0" applyNumberFormat="1" applyFont="1" applyFill="1" applyBorder="1" applyAlignment="1" applyProtection="1">
      <alignment horizontal="center" vertical="center"/>
      <protection locked="0"/>
    </xf>
    <xf numFmtId="1" fontId="31" fillId="4" borderId="41" xfId="0" applyNumberFormat="1" applyFont="1" applyFill="1" applyBorder="1" applyAlignment="1" applyProtection="1">
      <alignment horizontal="center" vertical="center"/>
      <protection locked="0"/>
    </xf>
    <xf numFmtId="1" fontId="31" fillId="4" borderId="10" xfId="1" applyNumberFormat="1" applyFont="1" applyFill="1" applyBorder="1" applyAlignment="1" applyProtection="1">
      <alignment horizontal="center" vertical="center"/>
      <protection locked="0"/>
    </xf>
    <xf numFmtId="1" fontId="31" fillId="4" borderId="31" xfId="0" applyNumberFormat="1" applyFont="1" applyFill="1" applyBorder="1" applyAlignment="1" applyProtection="1">
      <alignment horizontal="center" vertical="center"/>
      <protection locked="0"/>
    </xf>
    <xf numFmtId="1" fontId="31" fillId="4" borderId="32" xfId="1" applyNumberFormat="1" applyFont="1" applyFill="1" applyBorder="1" applyAlignment="1" applyProtection="1">
      <alignment horizontal="center" vertical="center"/>
      <protection locked="0"/>
    </xf>
    <xf numFmtId="1" fontId="31" fillId="4" borderId="82" xfId="1" applyNumberFormat="1" applyFont="1" applyFill="1" applyBorder="1" applyAlignment="1" applyProtection="1">
      <alignment horizontal="center" vertical="center"/>
      <protection locked="0"/>
    </xf>
    <xf numFmtId="1" fontId="31" fillId="4" borderId="128" xfId="0" applyNumberFormat="1" applyFont="1" applyFill="1" applyBorder="1" applyAlignment="1" applyProtection="1">
      <alignment horizontal="center" vertical="center"/>
      <protection locked="0"/>
    </xf>
    <xf numFmtId="1" fontId="31" fillId="4" borderId="84" xfId="0" applyNumberFormat="1" applyFont="1" applyFill="1" applyBorder="1" applyAlignment="1" applyProtection="1">
      <alignment horizontal="center" vertical="center"/>
      <protection locked="0"/>
    </xf>
    <xf numFmtId="1" fontId="31" fillId="4" borderId="180" xfId="1" applyNumberFormat="1" applyFont="1" applyFill="1" applyBorder="1" applyAlignment="1" applyProtection="1">
      <alignment horizontal="center" vertical="center"/>
      <protection locked="0"/>
    </xf>
    <xf numFmtId="1" fontId="31" fillId="4" borderId="41" xfId="1" applyNumberFormat="1" applyFont="1" applyFill="1" applyBorder="1" applyAlignment="1" applyProtection="1">
      <alignment horizontal="center" vertical="center"/>
      <protection locked="0"/>
    </xf>
    <xf numFmtId="1" fontId="31" fillId="4" borderId="10" xfId="0" applyNumberFormat="1" applyFont="1" applyFill="1" applyBorder="1" applyAlignment="1" applyProtection="1">
      <alignment horizontal="center" vertical="center"/>
      <protection locked="0"/>
    </xf>
    <xf numFmtId="1" fontId="31" fillId="10" borderId="185" xfId="0" applyNumberFormat="1" applyFont="1" applyFill="1" applyBorder="1" applyAlignment="1" applyProtection="1">
      <alignment horizontal="center" vertical="center"/>
      <protection locked="0"/>
    </xf>
    <xf numFmtId="1" fontId="31" fillId="10" borderId="10" xfId="1" applyNumberFormat="1" applyFont="1" applyFill="1" applyBorder="1" applyAlignment="1" applyProtection="1">
      <alignment horizontal="center" vertical="center"/>
      <protection locked="0"/>
    </xf>
    <xf numFmtId="1" fontId="31" fillId="10" borderId="191" xfId="1" applyNumberFormat="1" applyFont="1" applyFill="1" applyBorder="1" applyAlignment="1" applyProtection="1">
      <alignment horizontal="center" vertical="center"/>
      <protection locked="0"/>
    </xf>
    <xf numFmtId="1" fontId="63" fillId="3" borderId="23" xfId="1" applyNumberFormat="1" applyFont="1" applyBorder="1" applyAlignment="1">
      <alignment horizontal="center" vertical="center"/>
    </xf>
    <xf numFmtId="1" fontId="63" fillId="3" borderId="22" xfId="1" applyNumberFormat="1" applyFont="1" applyBorder="1" applyAlignment="1">
      <alignment horizontal="center" vertical="center"/>
    </xf>
    <xf numFmtId="49" fontId="63" fillId="3" borderId="28" xfId="1" applyNumberFormat="1" applyFont="1" applyBorder="1" applyAlignment="1">
      <alignment horizontal="left" vertical="top" wrapText="1"/>
    </xf>
    <xf numFmtId="49" fontId="63" fillId="3" borderId="43" xfId="1" applyNumberFormat="1" applyFont="1" applyBorder="1" applyAlignment="1" applyProtection="1">
      <alignment horizontal="left" vertical="top" wrapText="1"/>
      <protection locked="0"/>
    </xf>
    <xf numFmtId="1" fontId="63" fillId="3" borderId="24" xfId="1" applyNumberFormat="1" applyFont="1" applyBorder="1" applyAlignment="1" applyProtection="1">
      <alignment horizontal="center" vertical="center"/>
      <protection locked="0"/>
    </xf>
    <xf numFmtId="1" fontId="63" fillId="3" borderId="20" xfId="1" applyNumberFormat="1" applyFont="1" applyBorder="1" applyAlignment="1" applyProtection="1">
      <alignment horizontal="center" vertical="center"/>
      <protection locked="0"/>
    </xf>
    <xf numFmtId="49" fontId="63" fillId="3" borderId="29" xfId="1" applyNumberFormat="1" applyFont="1" applyBorder="1" applyAlignment="1" applyProtection="1">
      <alignment horizontal="left" vertical="top" wrapText="1"/>
      <protection locked="0"/>
    </xf>
    <xf numFmtId="49" fontId="63" fillId="3" borderId="44" xfId="1" applyNumberFormat="1" applyFont="1" applyBorder="1" applyAlignment="1" applyProtection="1">
      <alignment horizontal="left" vertical="top" wrapText="1"/>
      <protection locked="0"/>
    </xf>
    <xf numFmtId="1" fontId="63" fillId="3" borderId="20" xfId="1" applyNumberFormat="1" applyFont="1" applyBorder="1" applyAlignment="1" applyProtection="1">
      <alignment horizontal="center" vertical="center" wrapText="1"/>
      <protection locked="0"/>
    </xf>
    <xf numFmtId="1" fontId="63" fillId="3" borderId="211" xfId="1" applyNumberFormat="1" applyFont="1" applyBorder="1" applyAlignment="1" applyProtection="1">
      <alignment horizontal="center" vertical="center"/>
      <protection locked="0"/>
    </xf>
    <xf numFmtId="1" fontId="63" fillId="3" borderId="212" xfId="1" applyNumberFormat="1" applyFont="1" applyBorder="1" applyAlignment="1" applyProtection="1">
      <alignment horizontal="center" vertical="center"/>
      <protection locked="0"/>
    </xf>
    <xf numFmtId="49" fontId="63" fillId="3" borderId="213" xfId="1" applyNumberFormat="1" applyFont="1" applyBorder="1" applyAlignment="1" applyProtection="1">
      <alignment horizontal="left" vertical="top" wrapText="1"/>
      <protection locked="0"/>
    </xf>
    <xf numFmtId="1" fontId="63" fillId="3" borderId="212" xfId="1" applyNumberFormat="1" applyFont="1" applyBorder="1" applyAlignment="1" applyProtection="1">
      <alignment horizontal="center" vertical="center" wrapText="1"/>
      <protection locked="0"/>
    </xf>
    <xf numFmtId="1" fontId="63" fillId="3" borderId="215" xfId="1" applyNumberFormat="1" applyFont="1" applyBorder="1" applyAlignment="1">
      <alignment horizontal="center" vertical="center"/>
    </xf>
    <xf numFmtId="1" fontId="63" fillId="3" borderId="208" xfId="1" applyNumberFormat="1" applyFont="1" applyBorder="1" applyAlignment="1">
      <alignment horizontal="center" vertical="center"/>
    </xf>
    <xf numFmtId="49" fontId="63" fillId="3" borderId="209" xfId="1" applyNumberFormat="1" applyFont="1" applyBorder="1" applyAlignment="1">
      <alignment horizontal="left" vertical="top" wrapText="1"/>
    </xf>
    <xf numFmtId="1" fontId="63" fillId="3" borderId="197" xfId="1" applyNumberFormat="1" applyFont="1" applyBorder="1" applyAlignment="1" applyProtection="1">
      <alignment horizontal="center" vertical="center"/>
      <protection locked="0"/>
    </xf>
    <xf numFmtId="1" fontId="63" fillId="3" borderId="198" xfId="1" applyNumberFormat="1" applyFont="1" applyBorder="1" applyAlignment="1" applyProtection="1">
      <alignment horizontal="center" vertical="center"/>
      <protection locked="0"/>
    </xf>
    <xf numFmtId="49" fontId="63" fillId="3" borderId="200" xfId="1" applyNumberFormat="1" applyFont="1" applyBorder="1" applyAlignment="1" applyProtection="1">
      <alignment horizontal="left" vertical="top" wrapText="1"/>
      <protection locked="0"/>
    </xf>
    <xf numFmtId="1" fontId="63" fillId="3" borderId="208" xfId="1" applyNumberFormat="1" applyFont="1" applyBorder="1" applyAlignment="1">
      <alignment horizontal="center" vertical="center" wrapText="1"/>
    </xf>
    <xf numFmtId="1" fontId="63" fillId="3" borderId="25" xfId="1" applyNumberFormat="1" applyFont="1" applyBorder="1" applyAlignment="1" applyProtection="1">
      <alignment horizontal="center" vertical="center"/>
      <protection locked="0"/>
    </xf>
    <xf numFmtId="1" fontId="63" fillId="3" borderId="21" xfId="1" applyNumberFormat="1" applyFont="1" applyBorder="1" applyAlignment="1" applyProtection="1">
      <alignment horizontal="center" vertical="center"/>
      <protection locked="0"/>
    </xf>
    <xf numFmtId="49" fontId="63" fillId="3" borderId="45" xfId="1" applyNumberFormat="1" applyFont="1" applyBorder="1" applyAlignment="1" applyProtection="1">
      <alignment horizontal="left" vertical="top" wrapText="1"/>
      <protection locked="0"/>
    </xf>
    <xf numFmtId="1" fontId="31" fillId="3" borderId="23" xfId="1" applyNumberFormat="1" applyFont="1" applyBorder="1" applyAlignment="1">
      <alignment horizontal="center" vertical="center"/>
    </xf>
    <xf numFmtId="1" fontId="31" fillId="3" borderId="22" xfId="1" applyNumberFormat="1" applyFont="1" applyBorder="1" applyAlignment="1">
      <alignment horizontal="center" vertical="center"/>
    </xf>
    <xf numFmtId="49" fontId="63" fillId="3" borderId="28" xfId="1" applyNumberFormat="1" applyFont="1" applyBorder="1" applyAlignment="1">
      <alignment horizontal="left" vertical="center" wrapText="1"/>
    </xf>
    <xf numFmtId="1" fontId="31" fillId="3" borderId="24" xfId="1" applyNumberFormat="1" applyFont="1" applyBorder="1" applyAlignment="1" applyProtection="1">
      <alignment horizontal="center" vertical="center"/>
      <protection locked="0"/>
    </xf>
    <xf numFmtId="1" fontId="31" fillId="3" borderId="20" xfId="1" applyNumberFormat="1" applyFont="1" applyBorder="1" applyAlignment="1" applyProtection="1">
      <alignment horizontal="center" vertical="center"/>
      <protection locked="0"/>
    </xf>
    <xf numFmtId="49" fontId="63" fillId="3" borderId="29" xfId="1" applyNumberFormat="1" applyFont="1" applyBorder="1" applyAlignment="1" applyProtection="1">
      <alignment horizontal="left" vertical="center" wrapText="1"/>
      <protection locked="0"/>
    </xf>
    <xf numFmtId="1" fontId="31" fillId="3" borderId="211" xfId="1" applyNumberFormat="1" applyFont="1" applyBorder="1" applyAlignment="1" applyProtection="1">
      <alignment horizontal="center" vertical="center"/>
      <protection locked="0"/>
    </xf>
    <xf numFmtId="1" fontId="31" fillId="3" borderId="212" xfId="1" applyNumberFormat="1" applyFont="1" applyBorder="1" applyAlignment="1" applyProtection="1">
      <alignment horizontal="center" vertical="center"/>
      <protection locked="0"/>
    </xf>
    <xf numFmtId="49" fontId="63" fillId="3" borderId="213" xfId="1" applyNumberFormat="1" applyFont="1" applyBorder="1" applyAlignment="1" applyProtection="1">
      <alignment horizontal="left" vertical="center" wrapText="1"/>
      <protection locked="0"/>
    </xf>
    <xf numFmtId="49" fontId="63" fillId="3" borderId="214" xfId="1" applyNumberFormat="1" applyFont="1" applyBorder="1" applyAlignment="1" applyProtection="1">
      <alignment horizontal="left" vertical="top" wrapText="1"/>
      <protection locked="0"/>
    </xf>
    <xf numFmtId="1" fontId="31" fillId="3" borderId="215" xfId="1" applyNumberFormat="1" applyFont="1" applyBorder="1" applyAlignment="1">
      <alignment horizontal="center" vertical="center"/>
    </xf>
    <xf numFmtId="1" fontId="31" fillId="3" borderId="208" xfId="1" applyNumberFormat="1" applyFont="1" applyBorder="1" applyAlignment="1">
      <alignment horizontal="center" vertical="center"/>
    </xf>
    <xf numFmtId="49" fontId="63" fillId="3" borderId="209" xfId="1" applyNumberFormat="1" applyFont="1" applyBorder="1" applyAlignment="1">
      <alignment horizontal="left" vertical="center" wrapText="1"/>
    </xf>
    <xf numFmtId="49" fontId="63" fillId="3" borderId="210" xfId="1" applyNumberFormat="1" applyFont="1" applyBorder="1" applyAlignment="1" applyProtection="1">
      <alignment horizontal="left" vertical="top" wrapText="1"/>
      <protection locked="0"/>
    </xf>
    <xf numFmtId="49" fontId="63" fillId="3" borderId="44" xfId="1" applyNumberFormat="1" applyFont="1" applyBorder="1" applyAlignment="1" applyProtection="1">
      <alignment horizontal="left" vertical="center" wrapText="1"/>
      <protection locked="0"/>
    </xf>
    <xf numFmtId="49" fontId="63" fillId="3" borderId="199" xfId="1" applyNumberFormat="1" applyFont="1" applyBorder="1" applyAlignment="1" applyProtection="1">
      <alignment horizontal="left" vertical="top" wrapText="1"/>
      <protection locked="0"/>
    </xf>
    <xf numFmtId="49" fontId="63" fillId="3" borderId="30" xfId="1" applyNumberFormat="1" applyFont="1" applyBorder="1" applyAlignment="1" applyProtection="1">
      <alignment horizontal="left" vertical="top" wrapText="1"/>
      <protection locked="0"/>
    </xf>
    <xf numFmtId="1" fontId="65" fillId="3" borderId="23" xfId="1" applyNumberFormat="1" applyFont="1" applyBorder="1" applyAlignment="1">
      <alignment horizontal="center" vertical="center"/>
    </xf>
    <xf numFmtId="0" fontId="1" fillId="0" borderId="193" xfId="0" applyFont="1" applyBorder="1" applyAlignment="1">
      <alignment vertical="top" wrapText="1"/>
    </xf>
    <xf numFmtId="0" fontId="9" fillId="0" borderId="0" xfId="0" applyFont="1" applyBorder="1" applyAlignment="1" applyProtection="1">
      <alignment horizontal="left" vertical="top" wrapText="1"/>
      <protection hidden="1"/>
    </xf>
    <xf numFmtId="164" fontId="20" fillId="0" borderId="0" xfId="1" applyNumberFormat="1" applyFont="1" applyFill="1" applyBorder="1" applyAlignment="1" applyProtection="1">
      <alignment horizontal="left"/>
      <protection locked="0"/>
    </xf>
    <xf numFmtId="0" fontId="3" fillId="0" borderId="0" xfId="0" applyFont="1" applyBorder="1" applyAlignment="1">
      <alignment horizontal="left"/>
    </xf>
    <xf numFmtId="0" fontId="20" fillId="0" borderId="0" xfId="3" applyFont="1" applyFill="1" applyBorder="1" applyAlignment="1" applyProtection="1">
      <alignment horizontal="right"/>
      <protection locked="0"/>
    </xf>
    <xf numFmtId="0" fontId="9" fillId="0" borderId="0" xfId="0" applyFont="1" applyBorder="1" applyAlignment="1">
      <alignment horizontal="left"/>
    </xf>
    <xf numFmtId="0" fontId="3" fillId="0" borderId="8" xfId="0" applyFont="1" applyBorder="1" applyAlignment="1">
      <alignment horizontal="right" vertical="top"/>
    </xf>
    <xf numFmtId="0" fontId="3" fillId="0" borderId="6" xfId="0" applyFont="1" applyBorder="1" applyAlignment="1">
      <alignment horizontal="right" vertical="top"/>
    </xf>
    <xf numFmtId="0" fontId="5" fillId="0" borderId="8" xfId="0" applyFont="1" applyBorder="1" applyAlignment="1">
      <alignment horizontal="right"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right" vertical="center"/>
    </xf>
    <xf numFmtId="0" fontId="5" fillId="0" borderId="4" xfId="0" applyFont="1" applyBorder="1" applyAlignment="1">
      <alignment horizontal="right" vertical="top"/>
    </xf>
    <xf numFmtId="0" fontId="5" fillId="0" borderId="1" xfId="0" applyFont="1" applyBorder="1" applyAlignment="1">
      <alignment horizontal="right" vertical="top"/>
    </xf>
    <xf numFmtId="0" fontId="41" fillId="0" borderId="38" xfId="0" applyFont="1" applyBorder="1" applyAlignment="1">
      <alignment horizontal="center" wrapText="1"/>
    </xf>
    <xf numFmtId="0" fontId="41" fillId="0" borderId="34" xfId="0" applyFont="1" applyBorder="1" applyAlignment="1">
      <alignment horizont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6" fillId="0" borderId="103" xfId="2" applyFont="1" applyFill="1" applyBorder="1" applyAlignment="1">
      <alignment horizontal="left" vertical="top"/>
    </xf>
    <xf numFmtId="0" fontId="16" fillId="0" borderId="16" xfId="2" applyFont="1" applyFill="1" applyBorder="1" applyAlignment="1">
      <alignment horizontal="left" vertical="top"/>
    </xf>
    <xf numFmtId="0" fontId="62" fillId="3" borderId="62" xfId="1" applyFont="1" applyBorder="1" applyAlignment="1" applyProtection="1">
      <alignment horizontal="left" vertical="top" wrapText="1" indent="3"/>
      <protection locked="0"/>
    </xf>
    <xf numFmtId="0" fontId="62" fillId="3" borderId="71" xfId="1" applyFont="1" applyBorder="1" applyAlignment="1" applyProtection="1">
      <alignment horizontal="left" vertical="top" wrapText="1" indent="3"/>
      <protection locked="0"/>
    </xf>
    <xf numFmtId="0" fontId="36" fillId="0" borderId="11" xfId="4" applyFont="1" applyFill="1" applyBorder="1" applyAlignment="1">
      <alignment horizontal="left" vertical="top" wrapText="1"/>
    </xf>
    <xf numFmtId="0" fontId="36" fillId="0" borderId="14" xfId="4" applyFont="1" applyFill="1" applyBorder="1" applyAlignment="1">
      <alignment horizontal="left" vertical="top" wrapText="1"/>
    </xf>
    <xf numFmtId="0" fontId="62" fillId="3" borderId="62" xfId="1" applyFont="1" applyBorder="1" applyAlignment="1" applyProtection="1">
      <alignment horizontal="left" vertical="center" wrapText="1" indent="3"/>
      <protection locked="0"/>
    </xf>
    <xf numFmtId="0" fontId="62" fillId="3" borderId="71" xfId="1" applyFont="1" applyBorder="1" applyAlignment="1" applyProtection="1">
      <alignment horizontal="left" vertical="center" wrapText="1" indent="3"/>
      <protection locked="0"/>
    </xf>
    <xf numFmtId="0" fontId="41" fillId="0" borderId="33" xfId="0" applyFont="1" applyBorder="1" applyAlignment="1">
      <alignment horizontal="center" wrapText="1"/>
    </xf>
    <xf numFmtId="49" fontId="41" fillId="0" borderId="94" xfId="0" applyNumberFormat="1" applyFont="1" applyBorder="1" applyAlignment="1">
      <alignment horizontal="center" wrapText="1"/>
    </xf>
    <xf numFmtId="49" fontId="41" fillId="0" borderId="95" xfId="0" applyNumberFormat="1" applyFont="1" applyBorder="1" applyAlignment="1">
      <alignment horizontal="center" wrapText="1"/>
    </xf>
    <xf numFmtId="0" fontId="41" fillId="0" borderId="96" xfId="0" applyFont="1" applyBorder="1" applyAlignment="1">
      <alignment horizontal="center" wrapText="1"/>
    </xf>
    <xf numFmtId="0" fontId="41" fillId="0" borderId="64" xfId="0" applyFont="1" applyBorder="1" applyAlignment="1">
      <alignment horizontal="center" wrapText="1"/>
    </xf>
    <xf numFmtId="0" fontId="17" fillId="0" borderId="96" xfId="0" applyFont="1" applyBorder="1" applyAlignment="1">
      <alignment horizontal="center" wrapText="1"/>
    </xf>
    <xf numFmtId="0" fontId="17" fillId="0" borderId="34" xfId="0" applyFont="1" applyBorder="1" applyAlignment="1">
      <alignment horizontal="center" wrapText="1"/>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64" xfId="0" applyFont="1" applyBorder="1" applyAlignment="1">
      <alignment horizontal="center" vertical="center"/>
    </xf>
    <xf numFmtId="0" fontId="26" fillId="0" borderId="96" xfId="0" applyFont="1" applyBorder="1" applyAlignment="1">
      <alignment horizontal="center" vertical="center"/>
    </xf>
    <xf numFmtId="0" fontId="26" fillId="0" borderId="34" xfId="0" applyFont="1" applyBorder="1" applyAlignment="1">
      <alignment horizontal="center" vertical="center"/>
    </xf>
    <xf numFmtId="0" fontId="15" fillId="5" borderId="11" xfId="4" applyFont="1" applyBorder="1" applyAlignment="1" applyProtection="1">
      <alignment horizontal="left" vertical="top" wrapText="1"/>
      <protection locked="0"/>
    </xf>
    <xf numFmtId="0" fontId="15" fillId="5" borderId="86" xfId="4" applyFont="1" applyBorder="1" applyAlignment="1" applyProtection="1">
      <alignment horizontal="left" vertical="top" wrapText="1"/>
      <protection locked="0"/>
    </xf>
    <xf numFmtId="0" fontId="15" fillId="5" borderId="110" xfId="4" applyFont="1" applyBorder="1" applyAlignment="1" applyProtection="1">
      <alignment horizontal="left" vertical="top" wrapText="1"/>
      <protection locked="0"/>
    </xf>
    <xf numFmtId="0" fontId="15" fillId="5" borderId="14" xfId="4" applyFont="1" applyBorder="1" applyAlignment="1" applyProtection="1">
      <alignment horizontal="left" vertical="top" wrapText="1"/>
      <protection locked="0"/>
    </xf>
    <xf numFmtId="0" fontId="62" fillId="3" borderId="11" xfId="1" applyFont="1" applyBorder="1" applyAlignment="1" applyProtection="1">
      <alignment horizontal="left" vertical="top" wrapText="1" indent="3"/>
      <protection locked="0"/>
    </xf>
    <xf numFmtId="0" fontId="62" fillId="3" borderId="14" xfId="1" applyFont="1" applyBorder="1" applyAlignment="1" applyProtection="1">
      <alignment horizontal="left" vertical="top" wrapText="1" indent="3"/>
      <protection locked="0"/>
    </xf>
    <xf numFmtId="0" fontId="15" fillId="5" borderId="17" xfId="4" applyFont="1" applyBorder="1" applyAlignment="1" applyProtection="1">
      <alignment horizontal="left" vertical="top" wrapText="1"/>
      <protection locked="0"/>
    </xf>
    <xf numFmtId="0" fontId="15" fillId="5" borderId="89" xfId="4" applyFont="1" applyBorder="1" applyAlignment="1" applyProtection="1">
      <alignment horizontal="left" vertical="top" wrapText="1"/>
      <protection locked="0"/>
    </xf>
    <xf numFmtId="0" fontId="15" fillId="5" borderId="88" xfId="4" applyFont="1" applyBorder="1" applyAlignment="1" applyProtection="1">
      <alignment horizontal="left" vertical="top" wrapText="1"/>
      <protection locked="0"/>
    </xf>
    <xf numFmtId="0" fontId="15" fillId="5" borderId="115" xfId="4" applyFont="1" applyBorder="1" applyAlignment="1" applyProtection="1">
      <alignment horizontal="left" vertical="top" wrapText="1"/>
      <protection locked="0"/>
    </xf>
    <xf numFmtId="0" fontId="38" fillId="8" borderId="116" xfId="4" applyFont="1" applyFill="1" applyBorder="1" applyAlignment="1">
      <alignment horizontal="left" vertical="top" wrapText="1"/>
    </xf>
    <xf numFmtId="0" fontId="38" fillId="8" borderId="117" xfId="4" applyFont="1" applyFill="1" applyBorder="1" applyAlignment="1">
      <alignment horizontal="left" vertical="top" wrapText="1"/>
    </xf>
    <xf numFmtId="0" fontId="38" fillId="8" borderId="118" xfId="4" applyFont="1" applyFill="1" applyBorder="1" applyAlignment="1">
      <alignment horizontal="left" vertical="top" wrapText="1"/>
    </xf>
    <xf numFmtId="0" fontId="40" fillId="0" borderId="0" xfId="4" applyFont="1" applyFill="1" applyBorder="1" applyAlignment="1">
      <alignment horizontal="left" vertical="top" wrapText="1" indent="10"/>
    </xf>
    <xf numFmtId="49" fontId="0" fillId="5" borderId="50" xfId="4" applyNumberFormat="1" applyFont="1" applyAlignment="1" applyProtection="1">
      <alignment horizontal="left" vertical="top" wrapText="1"/>
      <protection locked="0"/>
    </xf>
    <xf numFmtId="49" fontId="0" fillId="5" borderId="150" xfId="4" applyNumberFormat="1" applyFont="1" applyBorder="1" applyAlignment="1" applyProtection="1">
      <alignment horizontal="left" vertical="top" wrapText="1"/>
      <protection locked="0"/>
    </xf>
    <xf numFmtId="49" fontId="0" fillId="5" borderId="0" xfId="4" applyNumberFormat="1" applyFont="1" applyBorder="1" applyAlignment="1" applyProtection="1">
      <alignment horizontal="left" vertical="top" wrapText="1"/>
      <protection locked="0"/>
    </xf>
    <xf numFmtId="0" fontId="14" fillId="0" borderId="0" xfId="0" applyFont="1" applyAlignment="1">
      <alignment horizontal="left" vertical="center"/>
    </xf>
    <xf numFmtId="0" fontId="37" fillId="3" borderId="11" xfId="1" applyFont="1" applyBorder="1" applyAlignment="1" applyProtection="1">
      <alignment horizontal="left" vertical="top" wrapText="1" indent="3"/>
      <protection locked="0"/>
    </xf>
    <xf numFmtId="0" fontId="37" fillId="3" borderId="14" xfId="1" applyFont="1" applyBorder="1" applyAlignment="1" applyProtection="1">
      <alignment horizontal="left" vertical="top" wrapText="1" indent="3"/>
      <protection locked="0"/>
    </xf>
    <xf numFmtId="0" fontId="41" fillId="0" borderId="0" xfId="0" applyFont="1" applyAlignment="1">
      <alignment horizontal="left" vertical="top" wrapText="1"/>
    </xf>
    <xf numFmtId="1" fontId="0" fillId="5" borderId="51" xfId="4" applyNumberFormat="1" applyFont="1" applyBorder="1" applyAlignment="1" applyProtection="1">
      <alignment horizontal="left" vertical="top" wrapText="1"/>
      <protection locked="0"/>
    </xf>
    <xf numFmtId="1" fontId="0" fillId="5" borderId="52" xfId="4" applyNumberFormat="1" applyFont="1" applyBorder="1" applyAlignment="1" applyProtection="1">
      <alignment horizontal="left" vertical="top" wrapText="1"/>
      <protection locked="0"/>
    </xf>
    <xf numFmtId="1" fontId="0" fillId="5" borderId="53" xfId="4" applyNumberFormat="1" applyFont="1" applyBorder="1" applyAlignment="1" applyProtection="1">
      <alignment horizontal="left" vertical="top" wrapText="1"/>
      <protection locked="0"/>
    </xf>
    <xf numFmtId="12" fontId="0" fillId="5" borderId="50" xfId="4" applyNumberFormat="1" applyFont="1" applyBorder="1" applyAlignment="1" applyProtection="1">
      <alignment horizontal="left" vertical="top" wrapText="1"/>
      <protection locked="0"/>
    </xf>
    <xf numFmtId="49" fontId="0" fillId="5" borderId="50" xfId="4" applyNumberFormat="1" applyFont="1" applyBorder="1" applyAlignment="1" applyProtection="1">
      <alignment horizontal="left" vertical="top" wrapText="1"/>
      <protection locked="0"/>
    </xf>
    <xf numFmtId="0" fontId="16" fillId="0" borderId="103" xfId="2" applyFill="1" applyBorder="1" applyAlignment="1">
      <alignment horizontal="left" vertical="top" wrapText="1"/>
    </xf>
    <xf numFmtId="0" fontId="16" fillId="0" borderId="15" xfId="2" applyFill="1" applyBorder="1" applyAlignment="1">
      <alignment horizontal="left" vertical="top" wrapText="1"/>
    </xf>
    <xf numFmtId="0" fontId="16" fillId="0" borderId="16" xfId="2" applyFill="1" applyBorder="1" applyAlignment="1">
      <alignment horizontal="left" vertical="top" wrapText="1"/>
    </xf>
    <xf numFmtId="0" fontId="36" fillId="0" borderId="92" xfId="4" applyFont="1" applyFill="1" applyBorder="1" applyAlignment="1">
      <alignment horizontal="left" vertical="top" wrapText="1"/>
    </xf>
    <xf numFmtId="0" fontId="11" fillId="0" borderId="8" xfId="0" applyFont="1" applyBorder="1" applyAlignment="1">
      <alignment horizontal="right" vertical="top" wrapText="1"/>
    </xf>
    <xf numFmtId="0" fontId="11" fillId="0" borderId="6" xfId="0" applyFont="1" applyBorder="1" applyAlignment="1">
      <alignment horizontal="righ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0" fillId="0" borderId="38" xfId="0" applyBorder="1" applyAlignment="1">
      <alignment horizontal="center" wrapText="1"/>
    </xf>
    <xf numFmtId="0" fontId="0" fillId="0" borderId="33" xfId="0" applyBorder="1" applyAlignment="1">
      <alignment horizontal="center" wrapText="1"/>
    </xf>
    <xf numFmtId="0" fontId="2" fillId="0" borderId="119" xfId="0" applyFont="1" applyBorder="1" applyAlignment="1">
      <alignment horizontal="center" wrapText="1"/>
    </xf>
    <xf numFmtId="0" fontId="2" fillId="0" borderId="120" xfId="0" applyFont="1" applyBorder="1" applyAlignment="1">
      <alignment horizontal="center" wrapText="1"/>
    </xf>
    <xf numFmtId="49" fontId="2" fillId="0" borderId="96"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96" xfId="0" applyFont="1" applyBorder="1" applyAlignment="1">
      <alignment horizontal="center" wrapText="1"/>
    </xf>
    <xf numFmtId="0" fontId="2" fillId="0" borderId="64" xfId="0" applyFont="1" applyBorder="1" applyAlignment="1">
      <alignment horizontal="center" wrapText="1"/>
    </xf>
    <xf numFmtId="0" fontId="2" fillId="0" borderId="34" xfId="0" applyFont="1" applyBorder="1" applyAlignment="1">
      <alignment horizontal="center" wrapText="1"/>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34" xfId="0" applyFont="1" applyBorder="1" applyAlignment="1">
      <alignment horizontal="center" vertical="center"/>
    </xf>
    <xf numFmtId="0" fontId="37" fillId="0" borderId="11" xfId="1" applyFont="1" applyFill="1" applyBorder="1" applyAlignment="1" applyProtection="1">
      <alignment horizontal="left" vertical="top" wrapText="1" indent="3"/>
    </xf>
    <xf numFmtId="0" fontId="37" fillId="0" borderId="92" xfId="1" applyFont="1" applyFill="1" applyBorder="1" applyAlignment="1" applyProtection="1">
      <alignment horizontal="left" vertical="top" wrapText="1" indent="3"/>
    </xf>
    <xf numFmtId="0" fontId="37" fillId="0" borderId="14" xfId="1" applyFont="1" applyFill="1" applyBorder="1" applyAlignment="1" applyProtection="1">
      <alignment horizontal="left" vertical="top" wrapText="1" indent="3"/>
    </xf>
    <xf numFmtId="0" fontId="15" fillId="5" borderId="9" xfId="4" applyFont="1" applyBorder="1" applyAlignment="1" applyProtection="1">
      <alignment horizontal="left" vertical="top" wrapText="1"/>
      <protection locked="0"/>
    </xf>
    <xf numFmtId="0" fontId="15" fillId="5" borderId="109" xfId="4" applyFont="1" applyBorder="1" applyAlignment="1" applyProtection="1">
      <alignment horizontal="left" vertical="top" wrapText="1"/>
      <protection locked="0"/>
    </xf>
    <xf numFmtId="0" fontId="37" fillId="0" borderId="11" xfId="1" applyFont="1" applyFill="1" applyBorder="1" applyAlignment="1" applyProtection="1">
      <alignment horizontal="left" vertical="top" wrapText="1" indent="4"/>
    </xf>
    <xf numFmtId="0" fontId="37" fillId="0" borderId="92" xfId="1" applyFont="1" applyFill="1" applyBorder="1" applyAlignment="1" applyProtection="1">
      <alignment horizontal="left" vertical="top" wrapText="1" indent="4"/>
    </xf>
    <xf numFmtId="0" fontId="37" fillId="0" borderId="14" xfId="1" applyFont="1" applyFill="1" applyBorder="1" applyAlignment="1" applyProtection="1">
      <alignment horizontal="left" vertical="top" wrapText="1" indent="4"/>
    </xf>
    <xf numFmtId="0" fontId="0" fillId="0" borderId="38" xfId="0" applyFont="1" applyBorder="1" applyAlignment="1">
      <alignment horizontal="center" wrapText="1"/>
    </xf>
    <xf numFmtId="0" fontId="0" fillId="0" borderId="64" xfId="0" applyFont="1" applyBorder="1" applyAlignment="1">
      <alignment horizontal="center" wrapText="1"/>
    </xf>
    <xf numFmtId="0" fontId="0" fillId="0" borderId="96" xfId="0" applyFont="1" applyBorder="1" applyAlignment="1">
      <alignment horizontal="center" wrapText="1"/>
    </xf>
    <xf numFmtId="0" fontId="0" fillId="0" borderId="34" xfId="0" applyFont="1" applyBorder="1" applyAlignment="1">
      <alignment horizontal="center" wrapText="1"/>
    </xf>
    <xf numFmtId="0" fontId="42" fillId="8" borderId="116" xfId="4" applyFont="1" applyFill="1" applyBorder="1" applyAlignment="1">
      <alignment horizontal="left" vertical="top" wrapText="1"/>
    </xf>
    <xf numFmtId="0" fontId="42" fillId="8" borderId="117" xfId="4" applyFont="1" applyFill="1" applyBorder="1" applyAlignment="1">
      <alignment horizontal="left" vertical="top" wrapText="1"/>
    </xf>
    <xf numFmtId="0" fontId="11" fillId="2" borderId="0" xfId="0" applyNumberFormat="1" applyFont="1" applyFill="1" applyBorder="1" applyAlignment="1">
      <alignment horizontal="left" vertical="top" wrapText="1"/>
    </xf>
    <xf numFmtId="0" fontId="0" fillId="5" borderId="51" xfId="4" applyNumberFormat="1" applyFont="1" applyBorder="1" applyAlignment="1" applyProtection="1">
      <alignment horizontal="left" vertical="top" wrapText="1"/>
      <protection locked="0"/>
    </xf>
    <xf numFmtId="0" fontId="0" fillId="5" borderId="52" xfId="4" applyNumberFormat="1" applyFont="1" applyBorder="1" applyAlignment="1" applyProtection="1">
      <alignment horizontal="left" vertical="top" wrapText="1"/>
      <protection locked="0"/>
    </xf>
    <xf numFmtId="0" fontId="0" fillId="5" borderId="53" xfId="4" applyNumberFormat="1" applyFont="1" applyBorder="1" applyAlignment="1" applyProtection="1">
      <alignment horizontal="left" vertical="top" wrapText="1"/>
      <protection locked="0"/>
    </xf>
    <xf numFmtId="0" fontId="6" fillId="0" borderId="51" xfId="4" applyNumberFormat="1" applyFont="1" applyFill="1" applyBorder="1" applyAlignment="1" applyProtection="1">
      <alignment horizontal="left" wrapText="1"/>
    </xf>
    <xf numFmtId="0" fontId="6" fillId="0" borderId="52" xfId="4" applyNumberFormat="1" applyFont="1" applyFill="1" applyBorder="1" applyAlignment="1" applyProtection="1">
      <alignment horizontal="left" wrapText="1"/>
    </xf>
    <xf numFmtId="0" fontId="6" fillId="0" borderId="53" xfId="4" applyNumberFormat="1" applyFont="1" applyFill="1" applyBorder="1" applyAlignment="1" applyProtection="1">
      <alignment horizontal="left" wrapText="1"/>
    </xf>
    <xf numFmtId="0" fontId="0" fillId="5" borderId="50" xfId="4" applyNumberFormat="1" applyFont="1" applyAlignment="1" applyProtection="1">
      <alignment horizontal="left" vertical="top" wrapText="1"/>
      <protection locked="0"/>
    </xf>
    <xf numFmtId="0" fontId="0" fillId="5" borderId="50" xfId="4" quotePrefix="1" applyNumberFormat="1" applyFont="1" applyAlignment="1" applyProtection="1">
      <alignment horizontal="left" vertical="top" wrapText="1"/>
      <protection locked="0"/>
    </xf>
    <xf numFmtId="49" fontId="0" fillId="5" borderId="150" xfId="4" applyNumberFormat="1" applyFont="1" applyBorder="1" applyAlignment="1" applyProtection="1">
      <alignment horizontal="center" vertical="top" wrapText="1"/>
      <protection locked="0"/>
    </xf>
    <xf numFmtId="49" fontId="0" fillId="5" borderId="0" xfId="4" applyNumberFormat="1" applyFont="1" applyBorder="1" applyAlignment="1" applyProtection="1">
      <alignment horizontal="center" vertical="top" wrapText="1"/>
      <protection locked="0"/>
    </xf>
    <xf numFmtId="0" fontId="5" fillId="0" borderId="75" xfId="0" applyFont="1" applyBorder="1" applyAlignment="1">
      <alignment horizontal="left" wrapText="1"/>
    </xf>
    <xf numFmtId="0" fontId="28" fillId="0" borderId="87" xfId="4" applyFont="1" applyFill="1" applyBorder="1" applyAlignment="1">
      <alignment horizontal="left" vertical="top"/>
    </xf>
    <xf numFmtId="0" fontId="28" fillId="0" borderId="138" xfId="4" applyFont="1" applyFill="1" applyBorder="1" applyAlignment="1">
      <alignment horizontal="left" vertical="top"/>
    </xf>
    <xf numFmtId="0" fontId="15" fillId="3" borderId="85" xfId="1" applyNumberFormat="1" applyBorder="1" applyAlignment="1" applyProtection="1">
      <alignment horizontal="left" wrapText="1"/>
      <protection locked="0"/>
    </xf>
    <xf numFmtId="0" fontId="15" fillId="3" borderId="73" xfId="1" applyNumberFormat="1" applyBorder="1" applyAlignment="1" applyProtection="1">
      <alignment horizontal="left" wrapText="1"/>
      <protection locked="0"/>
    </xf>
    <xf numFmtId="0" fontId="28" fillId="0" borderId="90" xfId="4" applyFont="1" applyFill="1" applyBorder="1" applyAlignment="1">
      <alignment horizontal="left" vertical="top"/>
    </xf>
    <xf numFmtId="0" fontId="28" fillId="0" borderId="142" xfId="4" applyFont="1" applyFill="1" applyBorder="1" applyAlignment="1">
      <alignment horizontal="left" vertical="top"/>
    </xf>
    <xf numFmtId="0" fontId="14"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13" fillId="0" borderId="125" xfId="0" applyFont="1" applyBorder="1" applyAlignment="1">
      <alignment horizontal="left" vertical="center" wrapText="1"/>
    </xf>
    <xf numFmtId="0" fontId="13" fillId="0" borderId="136" xfId="0" applyFont="1" applyBorder="1" applyAlignment="1">
      <alignment horizontal="left" vertical="center" wrapText="1"/>
    </xf>
    <xf numFmtId="0" fontId="13" fillId="0" borderId="126" xfId="0" applyFont="1" applyBorder="1" applyAlignment="1">
      <alignment horizontal="left" vertical="center" wrapText="1"/>
    </xf>
    <xf numFmtId="0" fontId="56" fillId="3" borderId="131" xfId="1" applyNumberFormat="1" applyFont="1" applyBorder="1" applyAlignment="1" applyProtection="1">
      <alignment horizontal="left" wrapText="1"/>
      <protection locked="0"/>
    </xf>
    <xf numFmtId="0" fontId="56" fillId="3" borderId="132" xfId="1" applyNumberFormat="1" applyFont="1" applyBorder="1" applyAlignment="1" applyProtection="1">
      <alignment horizontal="left" wrapText="1"/>
      <protection locked="0"/>
    </xf>
    <xf numFmtId="0" fontId="56" fillId="3" borderId="85" xfId="1" applyNumberFormat="1" applyFont="1" applyBorder="1" applyAlignment="1" applyProtection="1">
      <alignment horizontal="left" wrapText="1"/>
      <protection locked="0"/>
    </xf>
    <xf numFmtId="0" fontId="56" fillId="3" borderId="73" xfId="1" applyNumberFormat="1" applyFont="1" applyBorder="1" applyAlignment="1" applyProtection="1">
      <alignment horizontal="left" wrapText="1"/>
      <protection locked="0"/>
    </xf>
    <xf numFmtId="0" fontId="15" fillId="3" borderId="131" xfId="1" applyNumberFormat="1" applyBorder="1" applyAlignment="1" applyProtection="1">
      <alignment horizontal="left" wrapText="1"/>
      <protection locked="0"/>
    </xf>
    <xf numFmtId="0" fontId="15" fillId="3" borderId="132" xfId="1" applyNumberFormat="1" applyBorder="1" applyAlignment="1" applyProtection="1">
      <alignment horizontal="left" wrapText="1"/>
      <protection locked="0"/>
    </xf>
    <xf numFmtId="49" fontId="0" fillId="5" borderId="51" xfId="4" applyNumberFormat="1" applyFont="1" applyBorder="1" applyAlignment="1" applyProtection="1">
      <alignment horizontal="left" vertical="top" wrapText="1"/>
      <protection locked="0"/>
    </xf>
    <xf numFmtId="49" fontId="0" fillId="5" borderId="52" xfId="4" applyNumberFormat="1" applyFont="1" applyBorder="1" applyAlignment="1" applyProtection="1">
      <alignment horizontal="left" vertical="top" wrapText="1"/>
      <protection locked="0"/>
    </xf>
    <xf numFmtId="49" fontId="0" fillId="5" borderId="53" xfId="4" applyNumberFormat="1" applyFont="1" applyBorder="1" applyAlignment="1" applyProtection="1">
      <alignment horizontal="left" vertical="top" wrapText="1"/>
      <protection locked="0"/>
    </xf>
    <xf numFmtId="49" fontId="0" fillId="6" borderId="51" xfId="4" applyNumberFormat="1" applyFont="1" applyFill="1" applyBorder="1" applyAlignment="1" applyProtection="1">
      <alignment horizontal="left" wrapText="1"/>
    </xf>
    <xf numFmtId="49" fontId="0" fillId="6" borderId="52" xfId="4" applyNumberFormat="1" applyFont="1" applyFill="1" applyBorder="1" applyAlignment="1" applyProtection="1">
      <alignment horizontal="left" wrapText="1"/>
    </xf>
    <xf numFmtId="49" fontId="0" fillId="6" borderId="53" xfId="4" applyNumberFormat="1" applyFont="1" applyFill="1" applyBorder="1" applyAlignment="1" applyProtection="1">
      <alignment horizontal="left" wrapText="1"/>
    </xf>
    <xf numFmtId="49" fontId="0" fillId="5" borderId="149" xfId="4" quotePrefix="1" applyNumberFormat="1" applyFont="1" applyBorder="1" applyAlignment="1" applyProtection="1">
      <alignment horizontal="left" vertical="top" wrapText="1"/>
      <protection locked="0"/>
    </xf>
    <xf numFmtId="49" fontId="0" fillId="5" borderId="150" xfId="4" quotePrefix="1" applyNumberFormat="1" applyFont="1" applyBorder="1" applyAlignment="1" applyProtection="1">
      <alignment horizontal="left" vertical="top" wrapText="1"/>
      <protection locked="0"/>
    </xf>
    <xf numFmtId="0" fontId="42" fillId="8" borderId="146" xfId="4" applyFont="1" applyFill="1" applyBorder="1" applyAlignment="1">
      <alignment horizontal="left" vertical="top" wrapText="1"/>
    </xf>
    <xf numFmtId="0" fontId="42" fillId="8" borderId="147" xfId="4" applyFont="1" applyFill="1" applyBorder="1" applyAlignment="1">
      <alignment horizontal="left" vertical="top" wrapText="1"/>
    </xf>
    <xf numFmtId="0" fontId="42" fillId="8" borderId="148" xfId="4" applyFont="1" applyFill="1" applyBorder="1" applyAlignment="1">
      <alignment horizontal="left" vertical="top" wrapText="1"/>
    </xf>
    <xf numFmtId="0" fontId="11" fillId="2" borderId="75" xfId="0" applyFont="1" applyFill="1" applyBorder="1" applyAlignment="1">
      <alignment horizontal="left" vertical="top" wrapText="1"/>
    </xf>
    <xf numFmtId="0" fontId="55" fillId="3" borderId="131" xfId="1" applyNumberFormat="1" applyFont="1" applyBorder="1" applyAlignment="1" applyProtection="1">
      <alignment horizontal="left" wrapText="1"/>
      <protection locked="0"/>
    </xf>
    <xf numFmtId="0" fontId="55" fillId="3" borderId="132" xfId="1" applyNumberFormat="1" applyFont="1" applyBorder="1" applyAlignment="1" applyProtection="1">
      <alignment horizontal="left" wrapText="1"/>
      <protection locked="0"/>
    </xf>
    <xf numFmtId="0" fontId="55" fillId="3" borderId="85" xfId="1" applyNumberFormat="1" applyFont="1" applyBorder="1" applyAlignment="1" applyProtection="1">
      <alignment horizontal="left" wrapText="1"/>
      <protection locked="0"/>
    </xf>
    <xf numFmtId="0" fontId="55" fillId="3" borderId="73" xfId="1" applyNumberFormat="1" applyFont="1" applyBorder="1" applyAlignment="1" applyProtection="1">
      <alignment horizontal="left" wrapText="1"/>
      <protection locked="0"/>
    </xf>
    <xf numFmtId="0" fontId="13" fillId="0" borderId="129" xfId="0" applyFont="1" applyBorder="1" applyAlignment="1">
      <alignment horizontal="left" vertical="center" wrapText="1"/>
    </xf>
    <xf numFmtId="49" fontId="2" fillId="0" borderId="57"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3" fillId="0" borderId="8" xfId="0" applyNumberFormat="1" applyFont="1" applyBorder="1" applyAlignment="1">
      <alignment horizontal="right" vertical="top"/>
    </xf>
    <xf numFmtId="49" fontId="3" fillId="0" borderId="6" xfId="0" applyNumberFormat="1" applyFont="1" applyBorder="1" applyAlignment="1">
      <alignment horizontal="right" vertical="top"/>
    </xf>
    <xf numFmtId="49" fontId="3" fillId="0" borderId="6"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0" fontId="2" fillId="0" borderId="4" xfId="0" applyFont="1" applyBorder="1" applyAlignment="1">
      <alignment horizontal="right"/>
    </xf>
    <xf numFmtId="0" fontId="2" fillId="0" borderId="1" xfId="0" applyFont="1" applyBorder="1" applyAlignment="1">
      <alignment horizontal="right"/>
    </xf>
    <xf numFmtId="0" fontId="5" fillId="0" borderId="8" xfId="0" applyFont="1" applyBorder="1" applyAlignment="1">
      <alignment horizontal="right" vertical="top"/>
    </xf>
    <xf numFmtId="0" fontId="5" fillId="0" borderId="6" xfId="0" applyFont="1" applyBorder="1" applyAlignment="1">
      <alignment horizontal="right" vertical="top"/>
    </xf>
    <xf numFmtId="0" fontId="5" fillId="0" borderId="6" xfId="0" applyNumberFormat="1" applyFont="1" applyBorder="1" applyAlignment="1">
      <alignment horizontal="left" vertical="top" wrapText="1"/>
    </xf>
    <xf numFmtId="0" fontId="5" fillId="0" borderId="5" xfId="0" applyFont="1" applyBorder="1" applyAlignment="1">
      <alignment horizontal="right" vertical="top"/>
    </xf>
    <xf numFmtId="0" fontId="5" fillId="0" borderId="0" xfId="0" applyFont="1" applyBorder="1" applyAlignment="1">
      <alignment horizontal="right" vertical="top"/>
    </xf>
    <xf numFmtId="0" fontId="5" fillId="0" borderId="4" xfId="0" applyFont="1" applyBorder="1" applyAlignment="1">
      <alignment horizontal="right"/>
    </xf>
    <xf numFmtId="0" fontId="5" fillId="0" borderId="1" xfId="0" applyFont="1" applyBorder="1" applyAlignment="1">
      <alignment horizontal="right"/>
    </xf>
    <xf numFmtId="49" fontId="2" fillId="0" borderId="125" xfId="0" applyNumberFormat="1" applyFont="1" applyBorder="1" applyAlignment="1">
      <alignment horizontal="center" vertical="center" wrapText="1"/>
    </xf>
    <xf numFmtId="49" fontId="2" fillId="0" borderId="126"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0" fontId="7" fillId="0" borderId="6" xfId="0" applyNumberFormat="1" applyFont="1" applyBorder="1" applyAlignment="1">
      <alignment horizontal="center" vertical="center"/>
    </xf>
    <xf numFmtId="0" fontId="46" fillId="0" borderId="15" xfId="0" applyNumberFormat="1" applyFont="1" applyBorder="1" applyAlignment="1">
      <alignment horizontal="left"/>
    </xf>
    <xf numFmtId="0" fontId="46" fillId="0" borderId="16" xfId="0" applyNumberFormat="1" applyFont="1" applyBorder="1" applyAlignment="1">
      <alignment horizontal="left"/>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2" fillId="0" borderId="151" xfId="0" applyFont="1" applyBorder="1" applyAlignment="1">
      <alignment horizontal="center" wrapText="1"/>
    </xf>
    <xf numFmtId="0" fontId="2" fillId="0" borderId="152" xfId="0" applyFont="1" applyBorder="1" applyAlignment="1">
      <alignment horizontal="center" wrapText="1"/>
    </xf>
    <xf numFmtId="0" fontId="0" fillId="0" borderId="153" xfId="0" applyFont="1" applyBorder="1" applyAlignment="1">
      <alignment horizontal="center" wrapText="1"/>
    </xf>
    <xf numFmtId="0" fontId="0" fillId="0" borderId="13" xfId="0" applyFont="1" applyBorder="1" applyAlignment="1">
      <alignment horizontal="center" wrapText="1"/>
    </xf>
    <xf numFmtId="0" fontId="2" fillId="0" borderId="54" xfId="0" applyFont="1" applyBorder="1" applyAlignment="1">
      <alignment horizontal="center" wrapText="1"/>
    </xf>
    <xf numFmtId="0" fontId="2" fillId="0" borderId="55" xfId="0" applyFont="1" applyBorder="1" applyAlignment="1">
      <alignment horizontal="center" wrapText="1"/>
    </xf>
    <xf numFmtId="0" fontId="2" fillId="0" borderId="154" xfId="0" applyFont="1" applyBorder="1" applyAlignment="1">
      <alignment horizontal="center" wrapText="1"/>
    </xf>
    <xf numFmtId="0" fontId="2" fillId="0" borderId="156" xfId="0" applyFont="1" applyBorder="1" applyAlignment="1">
      <alignment horizontal="center" wrapText="1"/>
    </xf>
    <xf numFmtId="0" fontId="2" fillId="0" borderId="153" xfId="0" applyFont="1" applyBorder="1" applyAlignment="1">
      <alignment horizontal="center" wrapText="1"/>
    </xf>
    <xf numFmtId="0" fontId="2" fillId="0" borderId="13" xfId="0" applyFont="1" applyBorder="1" applyAlignment="1">
      <alignment horizontal="center" wrapText="1"/>
    </xf>
    <xf numFmtId="0" fontId="2" fillId="0" borderId="56" xfId="0" applyFont="1" applyBorder="1" applyAlignment="1">
      <alignment horizontal="center" wrapText="1"/>
    </xf>
    <xf numFmtId="0" fontId="2" fillId="0" borderId="42" xfId="0" applyFont="1" applyBorder="1" applyAlignment="1">
      <alignment horizontal="center" wrapText="1"/>
    </xf>
    <xf numFmtId="49" fontId="47" fillId="0" borderId="1" xfId="0" applyNumberFormat="1" applyFont="1" applyBorder="1" applyAlignment="1">
      <alignment horizontal="center" vertical="top" wrapText="1"/>
    </xf>
    <xf numFmtId="0" fontId="7" fillId="0" borderId="36" xfId="0" applyNumberFormat="1" applyFont="1" applyBorder="1" applyAlignment="1">
      <alignment horizontal="center" vertical="center"/>
    </xf>
    <xf numFmtId="0" fontId="7" fillId="0" borderId="64" xfId="0" applyNumberFormat="1" applyFont="1" applyBorder="1" applyAlignment="1">
      <alignment horizontal="center" vertical="center"/>
    </xf>
    <xf numFmtId="49" fontId="63" fillId="4" borderId="83" xfId="1" applyNumberFormat="1" applyFont="1" applyFill="1" applyBorder="1" applyAlignment="1">
      <alignment horizontal="left" vertical="top" wrapText="1"/>
    </xf>
    <xf numFmtId="49" fontId="63" fillId="4" borderId="26" xfId="1" applyNumberFormat="1" applyFont="1" applyFill="1" applyBorder="1" applyAlignment="1">
      <alignment horizontal="left" vertical="top" wrapText="1"/>
    </xf>
    <xf numFmtId="0" fontId="0" fillId="0" borderId="0" xfId="0" applyBorder="1"/>
    <xf numFmtId="0" fontId="0" fillId="0" borderId="3" xfId="0" applyBorder="1"/>
    <xf numFmtId="164" fontId="5" fillId="0" borderId="1" xfId="0" applyNumberFormat="1" applyFont="1" applyBorder="1" applyAlignment="1">
      <alignment horizontal="left"/>
    </xf>
    <xf numFmtId="49" fontId="63" fillId="4" borderId="85" xfId="1" applyNumberFormat="1" applyFont="1" applyFill="1" applyBorder="1" applyAlignment="1">
      <alignment horizontal="left" vertical="top" wrapText="1"/>
    </xf>
    <xf numFmtId="49" fontId="63" fillId="4" borderId="27" xfId="1" applyNumberFormat="1" applyFont="1" applyFill="1" applyBorder="1" applyAlignment="1">
      <alignment horizontal="left" vertical="top" wrapText="1"/>
    </xf>
    <xf numFmtId="49" fontId="63" fillId="4" borderId="216" xfId="1" applyNumberFormat="1" applyFont="1" applyFill="1" applyBorder="1" applyAlignment="1">
      <alignment horizontal="left" vertical="top" wrapText="1"/>
    </xf>
    <xf numFmtId="49" fontId="63" fillId="4" borderId="217" xfId="1" applyNumberFormat="1" applyFont="1" applyFill="1" applyBorder="1" applyAlignment="1">
      <alignment horizontal="left" vertical="top" wrapText="1"/>
    </xf>
    <xf numFmtId="49" fontId="63" fillId="4" borderId="220" xfId="1" applyNumberFormat="1" applyFont="1" applyFill="1" applyBorder="1" applyAlignment="1">
      <alignment horizontal="left" vertical="top" wrapText="1"/>
    </xf>
    <xf numFmtId="49" fontId="63" fillId="4" borderId="221" xfId="1" applyNumberFormat="1" applyFont="1" applyFill="1" applyBorder="1" applyAlignment="1">
      <alignment horizontal="left" vertical="top" wrapText="1"/>
    </xf>
    <xf numFmtId="49" fontId="63" fillId="4" borderId="218" xfId="1" applyNumberFormat="1" applyFont="1" applyFill="1" applyBorder="1" applyAlignment="1">
      <alignment horizontal="left" vertical="top" wrapText="1"/>
    </xf>
    <xf numFmtId="49" fontId="63" fillId="4" borderId="219" xfId="1" applyNumberFormat="1" applyFont="1" applyFill="1" applyBorder="1" applyAlignment="1">
      <alignment horizontal="left" vertical="top" wrapText="1"/>
    </xf>
    <xf numFmtId="49" fontId="63" fillId="4" borderId="91" xfId="1" applyNumberFormat="1" applyFont="1" applyFill="1" applyBorder="1" applyAlignment="1">
      <alignment horizontal="left" vertical="top" wrapText="1"/>
    </xf>
    <xf numFmtId="49" fontId="63" fillId="4" borderId="163" xfId="1" applyNumberFormat="1" applyFont="1" applyFill="1" applyBorder="1" applyAlignment="1">
      <alignment horizontal="left" vertical="top" wrapText="1"/>
    </xf>
    <xf numFmtId="49" fontId="63" fillId="4" borderId="222" xfId="1" applyNumberFormat="1" applyFont="1" applyFill="1" applyBorder="1" applyAlignment="1">
      <alignment horizontal="left" vertical="top" wrapText="1"/>
    </xf>
    <xf numFmtId="49" fontId="63" fillId="4" borderId="223" xfId="1" applyNumberFormat="1" applyFont="1" applyFill="1" applyBorder="1" applyAlignment="1">
      <alignment horizontal="left" vertical="top" wrapText="1"/>
    </xf>
    <xf numFmtId="0" fontId="11" fillId="2" borderId="167" xfId="0" applyFont="1" applyFill="1" applyBorder="1" applyAlignment="1">
      <alignment horizontal="left" vertical="top" wrapText="1"/>
    </xf>
    <xf numFmtId="0" fontId="10" fillId="2" borderId="52" xfId="0" applyFont="1" applyFill="1" applyBorder="1" applyAlignment="1">
      <alignment horizontal="left" vertical="top" wrapText="1"/>
    </xf>
    <xf numFmtId="0" fontId="10" fillId="2" borderId="53" xfId="0" applyFont="1" applyFill="1" applyBorder="1" applyAlignment="1">
      <alignment horizontal="left" vertical="top" wrapText="1"/>
    </xf>
    <xf numFmtId="0" fontId="42" fillId="8" borderId="164" xfId="4" applyFont="1" applyFill="1" applyBorder="1" applyAlignment="1">
      <alignment horizontal="left" vertical="top" wrapText="1"/>
    </xf>
    <xf numFmtId="0" fontId="42" fillId="8" borderId="165" xfId="4" applyFont="1" applyFill="1" applyBorder="1" applyAlignment="1">
      <alignment horizontal="left" vertical="top" wrapText="1"/>
    </xf>
    <xf numFmtId="0" fontId="42" fillId="8" borderId="166" xfId="4" applyFont="1" applyFill="1" applyBorder="1" applyAlignment="1">
      <alignment horizontal="left" vertical="top" wrapText="1"/>
    </xf>
    <xf numFmtId="49" fontId="0" fillId="5" borderId="51" xfId="4" applyNumberFormat="1" applyFont="1" applyBorder="1" applyAlignment="1" applyProtection="1">
      <alignment horizontal="left" vertical="top"/>
      <protection locked="0"/>
    </xf>
    <xf numFmtId="49" fontId="0" fillId="5" borderId="52" xfId="4" applyNumberFormat="1" applyFont="1" applyBorder="1" applyAlignment="1" applyProtection="1">
      <alignment horizontal="left" vertical="top"/>
      <protection locked="0"/>
    </xf>
    <xf numFmtId="49" fontId="0" fillId="5" borderId="53" xfId="4" applyNumberFormat="1" applyFont="1" applyBorder="1" applyAlignment="1" applyProtection="1">
      <alignment horizontal="left" vertical="top"/>
      <protection locked="0"/>
    </xf>
    <xf numFmtId="1" fontId="31" fillId="3" borderId="201" xfId="1" applyNumberFormat="1" applyFont="1" applyBorder="1" applyAlignment="1">
      <alignment horizontal="center" vertical="center"/>
    </xf>
    <xf numFmtId="1" fontId="31" fillId="3" borderId="205" xfId="1" applyNumberFormat="1" applyFont="1" applyBorder="1" applyAlignment="1">
      <alignment horizontal="center" vertical="center"/>
    </xf>
    <xf numFmtId="1" fontId="31" fillId="3" borderId="207" xfId="1" applyNumberFormat="1" applyFont="1" applyBorder="1" applyAlignment="1">
      <alignment horizontal="center" vertical="center"/>
    </xf>
    <xf numFmtId="1" fontId="31" fillId="3" borderId="202" xfId="1" applyNumberFormat="1" applyFont="1" applyBorder="1" applyAlignment="1">
      <alignment horizontal="center" vertical="center"/>
    </xf>
    <xf numFmtId="1" fontId="31" fillId="3" borderId="55" xfId="1" applyNumberFormat="1" applyFont="1" applyBorder="1" applyAlignment="1">
      <alignment horizontal="center" vertical="center"/>
    </xf>
    <xf numFmtId="1" fontId="31" fillId="3" borderId="208" xfId="1" applyNumberFormat="1" applyFont="1" applyBorder="1" applyAlignment="1">
      <alignment horizontal="center" vertical="center"/>
    </xf>
    <xf numFmtId="49" fontId="63" fillId="3" borderId="203" xfId="1" applyNumberFormat="1" applyFont="1" applyBorder="1" applyAlignment="1">
      <alignment horizontal="center" vertical="center" wrapText="1"/>
    </xf>
    <xf numFmtId="49" fontId="63" fillId="3" borderId="206" xfId="1" applyNumberFormat="1" applyFont="1" applyBorder="1" applyAlignment="1">
      <alignment horizontal="center" vertical="center" wrapText="1"/>
    </xf>
    <xf numFmtId="49" fontId="63" fillId="3" borderId="209" xfId="1" applyNumberFormat="1" applyFont="1" applyBorder="1" applyAlignment="1">
      <alignment horizontal="center" vertical="center" wrapText="1"/>
    </xf>
    <xf numFmtId="49" fontId="63" fillId="3" borderId="204" xfId="1" applyNumberFormat="1" applyFont="1" applyBorder="1" applyAlignment="1" applyProtection="1">
      <alignment horizontal="left" vertical="center" wrapText="1"/>
      <protection locked="0"/>
    </xf>
    <xf numFmtId="49" fontId="63" fillId="3" borderId="56" xfId="1" applyNumberFormat="1" applyFont="1" applyBorder="1" applyAlignment="1" applyProtection="1">
      <alignment horizontal="left" vertical="center" wrapText="1"/>
      <protection locked="0"/>
    </xf>
    <xf numFmtId="49" fontId="63" fillId="3" borderId="210" xfId="1" applyNumberFormat="1" applyFont="1" applyBorder="1" applyAlignment="1" applyProtection="1">
      <alignment horizontal="left" vertical="center" wrapText="1"/>
      <protection locked="0"/>
    </xf>
    <xf numFmtId="0" fontId="8" fillId="0" borderId="0" xfId="0" applyFont="1" applyBorder="1" applyAlignment="1">
      <alignment horizontal="lef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0" fillId="0" borderId="8" xfId="0" applyFont="1" applyBorder="1" applyAlignment="1">
      <alignment horizontal="center"/>
    </xf>
    <xf numFmtId="0" fontId="0" fillId="0" borderId="7" xfId="0" applyFont="1" applyBorder="1" applyAlignment="1">
      <alignment horizontal="center"/>
    </xf>
    <xf numFmtId="0" fontId="31" fillId="0" borderId="168" xfId="0" applyFont="1" applyFill="1" applyBorder="1" applyAlignment="1">
      <alignment horizontal="left" vertical="center" wrapText="1"/>
    </xf>
    <xf numFmtId="0" fontId="31" fillId="0" borderId="169" xfId="0" applyFont="1" applyFill="1" applyBorder="1" applyAlignment="1">
      <alignment horizontal="left" vertical="center" wrapText="1"/>
    </xf>
    <xf numFmtId="0" fontId="31" fillId="0" borderId="170" xfId="0" applyFont="1" applyFill="1" applyBorder="1" applyAlignment="1">
      <alignment horizontal="left" vertical="center" wrapText="1"/>
    </xf>
    <xf numFmtId="0" fontId="31" fillId="0" borderId="171" xfId="0" applyFont="1" applyFill="1" applyBorder="1" applyAlignment="1">
      <alignment horizontal="left" vertical="center" wrapText="1"/>
    </xf>
    <xf numFmtId="0" fontId="31" fillId="0" borderId="172" xfId="0" applyFont="1" applyFill="1" applyBorder="1" applyAlignment="1">
      <alignment horizontal="left" vertical="center" wrapText="1"/>
    </xf>
    <xf numFmtId="0" fontId="31" fillId="0" borderId="173" xfId="0" applyFont="1" applyFill="1" applyBorder="1" applyAlignment="1">
      <alignment horizontal="left" vertical="center" wrapText="1"/>
    </xf>
    <xf numFmtId="0" fontId="31" fillId="0" borderId="174" xfId="0" applyFont="1" applyFill="1" applyBorder="1" applyAlignment="1">
      <alignment horizontal="left" vertical="center" wrapText="1"/>
    </xf>
    <xf numFmtId="0" fontId="31" fillId="0" borderId="175" xfId="0" applyFont="1" applyFill="1" applyBorder="1" applyAlignment="1">
      <alignment horizontal="left" vertical="center" wrapText="1"/>
    </xf>
    <xf numFmtId="0" fontId="31" fillId="0" borderId="176" xfId="0" applyFont="1" applyFill="1" applyBorder="1" applyAlignment="1">
      <alignment horizontal="left" vertical="center" wrapText="1"/>
    </xf>
    <xf numFmtId="0" fontId="31" fillId="0" borderId="177" xfId="0" applyFont="1" applyFill="1" applyBorder="1" applyAlignment="1">
      <alignment horizontal="left" vertical="center" wrapText="1"/>
    </xf>
    <xf numFmtId="0" fontId="31" fillId="0" borderId="178" xfId="0" applyFont="1" applyFill="1" applyBorder="1" applyAlignment="1">
      <alignment horizontal="left" vertical="center" wrapText="1"/>
    </xf>
    <xf numFmtId="0" fontId="31" fillId="0" borderId="179" xfId="0" applyFont="1" applyFill="1" applyBorder="1" applyAlignment="1">
      <alignment horizontal="left" vertical="center" wrapText="1"/>
    </xf>
    <xf numFmtId="0" fontId="29" fillId="10" borderId="181" xfId="0" applyFont="1" applyFill="1" applyBorder="1" applyAlignment="1">
      <alignment horizontal="left" vertical="center" wrapText="1"/>
    </xf>
    <xf numFmtId="0" fontId="29" fillId="10" borderId="182" xfId="0" applyFont="1" applyFill="1" applyBorder="1" applyAlignment="1">
      <alignment horizontal="left" vertical="center" wrapText="1"/>
    </xf>
    <xf numFmtId="0" fontId="29" fillId="10" borderId="183" xfId="0" applyFont="1" applyFill="1" applyBorder="1" applyAlignment="1">
      <alignment horizontal="left" vertical="center" wrapText="1"/>
    </xf>
    <xf numFmtId="0" fontId="29" fillId="10" borderId="171" xfId="0" applyFont="1" applyFill="1" applyBorder="1" applyAlignment="1">
      <alignment horizontal="left" vertical="center" wrapText="1"/>
    </xf>
    <xf numFmtId="0" fontId="29" fillId="10" borderId="172" xfId="0" applyFont="1" applyFill="1" applyBorder="1" applyAlignment="1">
      <alignment horizontal="left" vertical="center" wrapText="1"/>
    </xf>
    <xf numFmtId="0" fontId="29" fillId="10" borderId="173" xfId="0" applyFont="1" applyFill="1" applyBorder="1" applyAlignment="1">
      <alignment horizontal="left" vertical="center" wrapText="1"/>
    </xf>
    <xf numFmtId="0" fontId="29" fillId="10" borderId="187" xfId="0" applyFont="1" applyFill="1" applyBorder="1" applyAlignment="1">
      <alignment horizontal="left" vertical="center" wrapText="1"/>
    </xf>
    <xf numFmtId="0" fontId="29" fillId="10" borderId="188" xfId="0" applyFont="1" applyFill="1" applyBorder="1" applyAlignment="1">
      <alignment horizontal="left" vertical="center" wrapText="1"/>
    </xf>
    <xf numFmtId="0" fontId="29" fillId="10" borderId="189" xfId="0" applyFont="1" applyFill="1" applyBorder="1" applyAlignment="1">
      <alignment horizontal="left" vertical="center" wrapText="1"/>
    </xf>
    <xf numFmtId="0" fontId="42" fillId="8" borderId="6" xfId="4" applyFont="1" applyFill="1" applyBorder="1" applyAlignment="1">
      <alignment horizontal="left" vertical="top" wrapText="1"/>
    </xf>
    <xf numFmtId="0" fontId="11" fillId="2" borderId="0" xfId="0" applyFont="1" applyFill="1" applyBorder="1" applyAlignment="1">
      <alignment horizontal="left" vertical="top" wrapText="1"/>
    </xf>
    <xf numFmtId="0" fontId="41" fillId="2" borderId="0" xfId="0" applyFont="1" applyFill="1" applyBorder="1" applyAlignment="1">
      <alignment horizontal="left" vertical="top" wrapText="1"/>
    </xf>
    <xf numFmtId="0" fontId="29" fillId="10" borderId="125" xfId="0" applyFont="1" applyFill="1" applyBorder="1" applyAlignment="1">
      <alignment horizontal="center" vertical="center" wrapText="1"/>
    </xf>
    <xf numFmtId="0" fontId="29" fillId="10" borderId="136" xfId="0" applyFont="1" applyFill="1" applyBorder="1" applyAlignment="1">
      <alignment horizontal="center" vertical="center" wrapText="1"/>
    </xf>
    <xf numFmtId="0" fontId="29" fillId="10" borderId="186" xfId="0" applyFont="1" applyFill="1" applyBorder="1" applyAlignment="1">
      <alignment horizontal="center" vertical="center" wrapText="1"/>
    </xf>
    <xf numFmtId="49" fontId="0" fillId="5" borderId="192" xfId="4" applyNumberFormat="1" applyFont="1" applyBorder="1" applyAlignment="1" applyProtection="1">
      <alignment horizontal="left" vertical="top" wrapText="1"/>
      <protection locked="0"/>
    </xf>
    <xf numFmtId="49" fontId="2" fillId="6" borderId="0" xfId="4" applyNumberFormat="1" applyFont="1" applyFill="1" applyBorder="1" applyAlignment="1" applyProtection="1">
      <alignment horizontal="left" wrapText="1"/>
    </xf>
  </cellXfs>
  <cellStyles count="12">
    <cellStyle name="Explanatory Text" xfId="3" builtinId="53"/>
    <cellStyle name="Followed Hyperlink" xfId="8" builtinId="9" hidden="1"/>
    <cellStyle name="Followed Hyperlink" xfId="9" builtinId="9" hidden="1"/>
    <cellStyle name="Followed Hyperlink" xfId="10" builtinId="9" hidden="1"/>
    <cellStyle name="Followed Hyperlink" xfId="11" builtinId="9" hidden="1"/>
    <cellStyle name="Heading 1 2" xfId="7"/>
    <cellStyle name="Heading 2 2" xfId="6"/>
    <cellStyle name="Input" xfId="1" builtinId="20"/>
    <cellStyle name="Linked Cell" xfId="2" builtinId="24" customBuiltin="1"/>
    <cellStyle name="Normal" xfId="0" builtinId="0"/>
    <cellStyle name="Normal 2" xfId="5"/>
    <cellStyle name="Note" xfId="4" builtinId="10"/>
  </cellStyles>
  <dxfs count="6">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2" defaultTableStyle="TableStyleMedium2" defaultPivotStyle="PivotStyleLight16">
    <tableStyle name="Project Performance Report" pivot="0" count="3">
      <tableStyleElement type="wholeTable" dxfId="5"/>
      <tableStyleElement type="headerRow" dxfId="4"/>
      <tableStyleElement type="firstRowStripe" dxfId="3"/>
    </tableStyle>
    <tableStyle name="Project Performance Report 2" pivot="0" count="3">
      <tableStyleElement type="wholeTable" dxfId="2"/>
      <tableStyleElement type="headerRow" dxfId="1"/>
      <tableStyleElement type="firstRowStripe" dxfId="0"/>
    </tableStyle>
  </tableStyles>
  <colors>
    <mruColors>
      <color rgb="FFFFCC99"/>
      <color rgb="FFF4F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3257550</xdr:colOff>
      <xdr:row>0</xdr:row>
      <xdr:rowOff>57150</xdr:rowOff>
    </xdr:from>
    <xdr:to>
      <xdr:col>3</xdr:col>
      <xdr:colOff>4883323</xdr:colOff>
      <xdr:row>0</xdr:row>
      <xdr:rowOff>624840</xdr:rowOff>
    </xdr:to>
    <xdr:pic>
      <xdr:nvPicPr>
        <xdr:cNvPr id="2" name="Picture 1"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57150"/>
          <a:ext cx="1075055" cy="567690"/>
        </a:xfrm>
        <a:prstGeom prst="rect">
          <a:avLst/>
        </a:prstGeom>
        <a:noFill/>
        <a:ln>
          <a:noFill/>
        </a:ln>
      </xdr:spPr>
    </xdr:pic>
    <xdr:clientData/>
  </xdr:twoCellAnchor>
  <xdr:twoCellAnchor editAs="oneCell">
    <xdr:from>
      <xdr:col>3</xdr:col>
      <xdr:colOff>3257550</xdr:colOff>
      <xdr:row>0</xdr:row>
      <xdr:rowOff>57150</xdr:rowOff>
    </xdr:from>
    <xdr:to>
      <xdr:col>3</xdr:col>
      <xdr:colOff>4883323</xdr:colOff>
      <xdr:row>0</xdr:row>
      <xdr:rowOff>624840</xdr:rowOff>
    </xdr:to>
    <xdr:pic>
      <xdr:nvPicPr>
        <xdr:cNvPr id="3" name="Picture 2"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57150"/>
          <a:ext cx="1181735" cy="5676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171449</xdr:colOff>
      <xdr:row>7</xdr:row>
      <xdr:rowOff>161925</xdr:rowOff>
    </xdr:from>
    <xdr:to>
      <xdr:col>3</xdr:col>
      <xdr:colOff>295275</xdr:colOff>
      <xdr:row>8</xdr:row>
      <xdr:rowOff>76200</xdr:rowOff>
    </xdr:to>
    <xdr:sp macro="" textlink="">
      <xdr:nvSpPr>
        <xdr:cNvPr id="4" name="Down Arrow 3"/>
        <xdr:cNvSpPr/>
      </xdr:nvSpPr>
      <xdr:spPr>
        <a:xfrm>
          <a:off x="4370069" y="2021205"/>
          <a:ext cx="123826" cy="561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6</xdr:row>
      <xdr:rowOff>28575</xdr:rowOff>
    </xdr:from>
    <xdr:to>
      <xdr:col>5</xdr:col>
      <xdr:colOff>466725</xdr:colOff>
      <xdr:row>6</xdr:row>
      <xdr:rowOff>152400</xdr:rowOff>
    </xdr:to>
    <xdr:sp macro="" textlink="">
      <xdr:nvSpPr>
        <xdr:cNvPr id="5" name="Right Arrow 4"/>
        <xdr:cNvSpPr/>
      </xdr:nvSpPr>
      <xdr:spPr>
        <a:xfrm>
          <a:off x="4804410" y="1727835"/>
          <a:ext cx="172783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ruz%20Saidov/Desktop/M&amp;E/Final%20Documents%20CIF%20M%20&amp;%20E%202015/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447053/Desktop/CIF-%20DATA%20CENTER/PPCR/PPCR%202015/PPCR%20country%20reporting%20sheet%20with%20data%20of%202014/Zambia%20National%20Level%20Indicators%202015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Integrated"/>
      <sheetName val="2 Capacity"/>
      <sheetName val="3 Tested"/>
      <sheetName val="4 Used"/>
      <sheetName val="5 Supported"/>
      <sheetName val="Scoring Workshop Summary"/>
    </sheetNames>
    <sheetDataSet>
      <sheetData sheetId="0">
        <row r="3">
          <cell r="C3" t="str">
            <v>PPCR Investment Plan</v>
          </cell>
        </row>
        <row r="7">
          <cell r="B7">
            <v>41640</v>
          </cell>
        </row>
        <row r="9">
          <cell r="B9">
            <v>42004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topLeftCell="A7" zoomScale="110" zoomScaleNormal="110" zoomScalePageLayoutView="110" workbookViewId="0">
      <selection activeCell="D17" sqref="D17:H17"/>
    </sheetView>
  </sheetViews>
  <sheetFormatPr defaultColWidth="8.88671875" defaultRowHeight="14.4"/>
  <cols>
    <col min="1" max="1" width="7.33203125" style="60" customWidth="1"/>
    <col min="2" max="2" width="23.44140625" style="60" customWidth="1"/>
    <col min="3" max="3" width="6.44140625" style="60" customWidth="1"/>
    <col min="4" max="4" width="75.109375" style="60" customWidth="1"/>
    <col min="5" max="5" width="9.6640625" style="60" customWidth="1"/>
    <col min="6" max="16384" width="8.88671875" style="60"/>
  </cols>
  <sheetData>
    <row r="1" spans="1:8" ht="54" customHeight="1">
      <c r="A1" s="28" t="s">
        <v>79</v>
      </c>
      <c r="B1" s="28"/>
      <c r="C1" s="24"/>
      <c r="D1" s="24"/>
      <c r="E1" s="5"/>
      <c r="F1" s="5"/>
      <c r="G1" s="5"/>
      <c r="H1" s="5"/>
    </row>
    <row r="2" spans="1:8" ht="91.5" customHeight="1">
      <c r="A2" s="44"/>
      <c r="B2" s="44"/>
      <c r="C2" s="85"/>
      <c r="D2" s="85"/>
      <c r="E2" s="85"/>
    </row>
    <row r="3" spans="1:8" ht="22.5" customHeight="1">
      <c r="A3" s="307" t="s">
        <v>81</v>
      </c>
      <c r="B3" s="307"/>
      <c r="C3" s="306" t="s">
        <v>69</v>
      </c>
      <c r="D3" s="306"/>
      <c r="E3" s="306"/>
    </row>
    <row r="4" spans="1:8" ht="45" customHeight="1">
      <c r="A4" s="85"/>
      <c r="B4" s="85"/>
      <c r="C4" s="85"/>
      <c r="D4" s="85"/>
      <c r="E4" s="85"/>
    </row>
    <row r="5" spans="1:8" ht="18.75" customHeight="1">
      <c r="A5" s="306" t="s">
        <v>11</v>
      </c>
      <c r="B5" s="308"/>
      <c r="C5" s="85"/>
      <c r="D5" s="85"/>
      <c r="E5" s="85"/>
    </row>
    <row r="6" spans="1:8" ht="15" customHeight="1">
      <c r="A6" s="45"/>
      <c r="B6" s="44"/>
      <c r="C6" s="85"/>
      <c r="D6" s="85"/>
      <c r="E6" s="85"/>
    </row>
    <row r="7" spans="1:8" ht="18">
      <c r="A7" s="84" t="s">
        <v>5</v>
      </c>
      <c r="B7" s="83">
        <v>41640</v>
      </c>
      <c r="C7" s="85"/>
      <c r="D7" s="85"/>
      <c r="E7" s="85"/>
    </row>
    <row r="8" spans="1:8" ht="15" customHeight="1">
      <c r="A8" s="45"/>
      <c r="B8" s="44"/>
      <c r="C8" s="85"/>
      <c r="D8" s="85"/>
      <c r="E8" s="85"/>
    </row>
    <row r="9" spans="1:8" ht="18.75" customHeight="1">
      <c r="A9" s="84" t="s">
        <v>6</v>
      </c>
      <c r="B9" s="305">
        <v>42004</v>
      </c>
      <c r="C9" s="305"/>
      <c r="D9" s="85"/>
      <c r="E9" s="85"/>
    </row>
    <row r="10" spans="1:8" ht="15" customHeight="1">
      <c r="A10" s="85"/>
      <c r="B10" s="85"/>
      <c r="C10" s="85"/>
      <c r="D10" s="85"/>
      <c r="E10" s="85"/>
    </row>
    <row r="11" spans="1:8" ht="18.75" customHeight="1">
      <c r="A11" s="46" t="s">
        <v>35</v>
      </c>
      <c r="B11" s="85"/>
      <c r="C11" s="47"/>
      <c r="D11" s="85"/>
      <c r="E11" s="85"/>
    </row>
    <row r="12" spans="1:8" ht="18">
      <c r="A12" s="86" t="s">
        <v>36</v>
      </c>
      <c r="B12" s="87" t="s">
        <v>82</v>
      </c>
      <c r="C12" s="86" t="s">
        <v>37</v>
      </c>
      <c r="D12" s="88" t="s">
        <v>83</v>
      </c>
      <c r="E12" s="85"/>
    </row>
    <row r="13" spans="1:8" ht="18">
      <c r="A13" s="89"/>
      <c r="B13" s="87" t="s">
        <v>84</v>
      </c>
      <c r="C13" s="90"/>
      <c r="D13" s="88" t="s">
        <v>85</v>
      </c>
      <c r="E13" s="85"/>
    </row>
    <row r="14" spans="1:8" ht="18">
      <c r="A14" s="89"/>
      <c r="B14" s="87" t="s">
        <v>86</v>
      </c>
      <c r="C14" s="89"/>
      <c r="D14" s="88" t="s">
        <v>87</v>
      </c>
      <c r="E14" s="85"/>
    </row>
    <row r="15" spans="1:8" ht="18">
      <c r="A15" s="90"/>
      <c r="B15" s="87" t="s">
        <v>88</v>
      </c>
      <c r="C15" s="90"/>
      <c r="D15" s="88" t="s">
        <v>89</v>
      </c>
    </row>
    <row r="16" spans="1:8" ht="18">
      <c r="B16" s="87" t="s">
        <v>106</v>
      </c>
      <c r="D16" s="304" t="s">
        <v>108</v>
      </c>
      <c r="E16" s="304"/>
      <c r="F16" s="304"/>
    </row>
    <row r="17" spans="2:8" ht="18">
      <c r="B17" s="87" t="s">
        <v>107</v>
      </c>
      <c r="D17" s="304" t="s">
        <v>434</v>
      </c>
      <c r="E17" s="304"/>
      <c r="F17" s="304"/>
      <c r="G17" s="304"/>
      <c r="H17" s="304"/>
    </row>
  </sheetData>
  <sheetProtection selectLockedCells="1" selectUnlockedCells="1"/>
  <mergeCells count="6">
    <mergeCell ref="D17:H17"/>
    <mergeCell ref="B9:C9"/>
    <mergeCell ref="C3:E3"/>
    <mergeCell ref="A3:B3"/>
    <mergeCell ref="A5:B5"/>
    <mergeCell ref="D16:F16"/>
  </mergeCells>
  <pageMargins left="0.7" right="0.7" top="0.75" bottom="0.75" header="0.3" footer="0.3"/>
  <pageSetup fitToHeight="0" orientation="landscape"/>
  <headerFooter>
    <oddFooter>&amp;CPPCR Core Indicator Monitoring and Reporting Tools  March 2014</oddFooter>
  </headerFooter>
  <rowBreaks count="1" manualBreakCount="1">
    <brk id="19"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tabSelected="1" topLeftCell="A13" zoomScale="95" zoomScaleNormal="95" zoomScalePageLayoutView="95" workbookViewId="0">
      <selection activeCell="H21" sqref="H21"/>
    </sheetView>
  </sheetViews>
  <sheetFormatPr defaultColWidth="8.88671875" defaultRowHeight="14.1" customHeight="1"/>
  <cols>
    <col min="1" max="1" width="13.6640625" style="60" customWidth="1"/>
    <col min="2" max="2" width="44.6640625" style="60" customWidth="1"/>
    <col min="3" max="3" width="13.6640625" style="60" customWidth="1"/>
    <col min="4" max="4" width="16.44140625" style="60" customWidth="1"/>
    <col min="5" max="5" width="13.88671875" style="60" customWidth="1"/>
    <col min="6" max="6" width="15.88671875" style="60" customWidth="1"/>
    <col min="7" max="7" width="15.5546875" style="60" customWidth="1"/>
    <col min="8" max="8" width="16" style="60" customWidth="1"/>
    <col min="9" max="9" width="13.6640625" style="60" customWidth="1"/>
    <col min="10" max="11" width="15.33203125" style="60" customWidth="1"/>
    <col min="12" max="12" width="16.44140625" style="60" customWidth="1"/>
    <col min="13" max="80" width="4.6640625" style="60" customWidth="1"/>
    <col min="81" max="16384" width="8.88671875" style="60"/>
  </cols>
  <sheetData>
    <row r="1" spans="1:13" ht="32.1" customHeight="1" thickBot="1">
      <c r="A1" s="24" t="s">
        <v>68</v>
      </c>
      <c r="B1" s="24"/>
      <c r="C1" s="24"/>
      <c r="D1" s="24"/>
      <c r="E1" s="24"/>
      <c r="F1" s="25"/>
      <c r="G1" s="25"/>
      <c r="H1" s="25"/>
      <c r="I1" s="33" t="s">
        <v>39</v>
      </c>
      <c r="J1" s="33"/>
      <c r="K1" s="33"/>
      <c r="L1" s="37">
        <v>42185</v>
      </c>
    </row>
    <row r="2" spans="1:13" ht="18.600000000000001" customHeight="1" thickTop="1">
      <c r="A2" s="309" t="s">
        <v>42</v>
      </c>
      <c r="B2" s="310"/>
      <c r="C2" s="42" t="s">
        <v>10</v>
      </c>
      <c r="D2" s="42"/>
      <c r="E2" s="42"/>
      <c r="F2" s="38"/>
      <c r="G2" s="38"/>
      <c r="H2" s="38"/>
      <c r="I2" s="38"/>
      <c r="J2" s="38"/>
      <c r="K2" s="38"/>
      <c r="L2" s="74"/>
    </row>
    <row r="3" spans="1:13" ht="30" customHeight="1" thickBot="1">
      <c r="A3" s="315" t="s">
        <v>17</v>
      </c>
      <c r="B3" s="316"/>
      <c r="C3" s="105" t="s">
        <v>48</v>
      </c>
      <c r="D3" s="105"/>
      <c r="E3" s="105"/>
      <c r="F3" s="106"/>
      <c r="G3" s="26"/>
      <c r="H3" s="26"/>
      <c r="I3" s="26"/>
      <c r="J3" s="26"/>
      <c r="K3" s="26"/>
      <c r="L3" s="75"/>
    </row>
    <row r="4" spans="1:13" ht="14.1" customHeight="1" thickTop="1">
      <c r="A4" s="311" t="str">
        <f>Cover!A3</f>
        <v>TAJIKISTAN</v>
      </c>
      <c r="B4" s="312"/>
      <c r="C4" s="21" t="str">
        <f>+[2]Cover!C3</f>
        <v>PPCR Investment Plan</v>
      </c>
      <c r="D4" s="21"/>
      <c r="E4" s="21"/>
      <c r="F4" s="40"/>
      <c r="G4" s="21"/>
      <c r="H4" s="21"/>
      <c r="I4" s="27"/>
      <c r="J4" s="27"/>
      <c r="K4" s="27"/>
      <c r="L4" s="3"/>
    </row>
    <row r="5" spans="1:13" ht="23.1" customHeight="1" thickBot="1">
      <c r="A5" s="313" t="s">
        <v>4</v>
      </c>
      <c r="B5" s="314"/>
      <c r="C5" s="94"/>
      <c r="D5" s="94"/>
      <c r="E5" s="94"/>
      <c r="F5" s="107" t="s">
        <v>5</v>
      </c>
      <c r="G5" s="108">
        <f>IF([2]Cover!B7="","Cover sheet",[2]Cover!B7)</f>
        <v>41640</v>
      </c>
      <c r="H5" s="31"/>
      <c r="I5" s="54" t="s">
        <v>6</v>
      </c>
      <c r="J5" s="54"/>
      <c r="K5" s="54"/>
      <c r="L5" s="109">
        <f>+[2]Cover!B9</f>
        <v>42004</v>
      </c>
    </row>
    <row r="6" spans="1:13" s="210" customFormat="1" ht="90.6" customHeight="1" thickTop="1" thickBot="1">
      <c r="A6" s="317" t="s">
        <v>379</v>
      </c>
      <c r="B6" s="318"/>
      <c r="C6" s="317" t="s">
        <v>50</v>
      </c>
      <c r="D6" s="331"/>
      <c r="E6" s="332" t="s">
        <v>65</v>
      </c>
      <c r="F6" s="333"/>
      <c r="G6" s="334" t="s">
        <v>38</v>
      </c>
      <c r="H6" s="335"/>
      <c r="I6" s="334" t="s">
        <v>51</v>
      </c>
      <c r="J6" s="335"/>
      <c r="K6" s="336" t="s">
        <v>64</v>
      </c>
      <c r="L6" s="337"/>
      <c r="M6" s="209"/>
    </row>
    <row r="7" spans="1:13" ht="14.1" customHeight="1" thickTop="1" thickBot="1">
      <c r="A7" s="319" t="s">
        <v>18</v>
      </c>
      <c r="B7" s="320"/>
      <c r="C7" s="338" t="s">
        <v>19</v>
      </c>
      <c r="D7" s="339"/>
      <c r="E7" s="340" t="s">
        <v>20</v>
      </c>
      <c r="F7" s="341"/>
      <c r="G7" s="342" t="s">
        <v>21</v>
      </c>
      <c r="H7" s="339"/>
      <c r="I7" s="339" t="s">
        <v>22</v>
      </c>
      <c r="J7" s="343"/>
      <c r="K7" s="344" t="s">
        <v>23</v>
      </c>
      <c r="L7" s="345"/>
    </row>
    <row r="8" spans="1:13" ht="50.4" customHeight="1" thickTop="1" thickBot="1">
      <c r="A8" s="321"/>
      <c r="B8" s="322"/>
      <c r="C8" s="110" t="s">
        <v>97</v>
      </c>
      <c r="D8" s="111" t="s">
        <v>98</v>
      </c>
      <c r="E8" s="112" t="s">
        <v>97</v>
      </c>
      <c r="F8" s="113" t="s">
        <v>98</v>
      </c>
      <c r="G8" s="114" t="s">
        <v>97</v>
      </c>
      <c r="H8" s="115" t="s">
        <v>98</v>
      </c>
      <c r="I8" s="114" t="s">
        <v>99</v>
      </c>
      <c r="J8" s="115" t="s">
        <v>98</v>
      </c>
      <c r="K8" s="114" t="s">
        <v>97</v>
      </c>
      <c r="L8" s="116" t="s">
        <v>98</v>
      </c>
    </row>
    <row r="9" spans="1:13" s="221" customFormat="1" ht="16.2" thickTop="1">
      <c r="A9" s="323" t="s">
        <v>40</v>
      </c>
      <c r="B9" s="324"/>
      <c r="C9" s="213">
        <v>2</v>
      </c>
      <c r="D9" s="214">
        <v>3</v>
      </c>
      <c r="E9" s="215">
        <v>1</v>
      </c>
      <c r="F9" s="216">
        <v>2</v>
      </c>
      <c r="G9" s="217">
        <v>3</v>
      </c>
      <c r="H9" s="218">
        <v>3</v>
      </c>
      <c r="I9" s="217">
        <v>2</v>
      </c>
      <c r="J9" s="218">
        <v>3</v>
      </c>
      <c r="K9" s="219">
        <v>1</v>
      </c>
      <c r="L9" s="218">
        <v>2</v>
      </c>
      <c r="M9" s="220"/>
    </row>
    <row r="10" spans="1:13" ht="14.4">
      <c r="A10" s="327" t="s">
        <v>124</v>
      </c>
      <c r="B10" s="328"/>
      <c r="C10" s="346" t="s">
        <v>411</v>
      </c>
      <c r="D10" s="347"/>
      <c r="E10" s="348" t="s">
        <v>410</v>
      </c>
      <c r="F10" s="347"/>
      <c r="G10" s="348" t="s">
        <v>412</v>
      </c>
      <c r="H10" s="347"/>
      <c r="I10" s="348" t="s">
        <v>362</v>
      </c>
      <c r="J10" s="347"/>
      <c r="K10" s="348" t="s">
        <v>405</v>
      </c>
      <c r="L10" s="349"/>
      <c r="M10" s="61"/>
    </row>
    <row r="11" spans="1:13" s="221" customFormat="1" ht="15.6">
      <c r="A11" s="325" t="s">
        <v>90</v>
      </c>
      <c r="B11" s="326"/>
      <c r="C11" s="222">
        <v>1</v>
      </c>
      <c r="D11" s="223">
        <v>1</v>
      </c>
      <c r="E11" s="224">
        <v>1</v>
      </c>
      <c r="F11" s="225">
        <v>2</v>
      </c>
      <c r="G11" s="224">
        <v>2</v>
      </c>
      <c r="H11" s="225">
        <v>3</v>
      </c>
      <c r="I11" s="224">
        <v>2</v>
      </c>
      <c r="J11" s="226">
        <v>2</v>
      </c>
      <c r="K11" s="219">
        <v>1</v>
      </c>
      <c r="L11" s="227">
        <v>2</v>
      </c>
      <c r="M11" s="220"/>
    </row>
    <row r="12" spans="1:13" ht="14.4">
      <c r="A12" s="327" t="s">
        <v>124</v>
      </c>
      <c r="B12" s="328"/>
      <c r="C12" s="346" t="s">
        <v>350</v>
      </c>
      <c r="D12" s="347"/>
      <c r="E12" s="348" t="s">
        <v>351</v>
      </c>
      <c r="F12" s="347"/>
      <c r="G12" s="348" t="s">
        <v>353</v>
      </c>
      <c r="H12" s="347"/>
      <c r="I12" s="348" t="s">
        <v>352</v>
      </c>
      <c r="J12" s="347"/>
      <c r="K12" s="348" t="s">
        <v>354</v>
      </c>
      <c r="L12" s="349"/>
      <c r="M12" s="61"/>
    </row>
    <row r="13" spans="1:13" s="221" customFormat="1" ht="15.6">
      <c r="A13" s="325" t="s">
        <v>91</v>
      </c>
      <c r="B13" s="326"/>
      <c r="C13" s="222">
        <v>2</v>
      </c>
      <c r="D13" s="228">
        <v>2</v>
      </c>
      <c r="E13" s="224">
        <v>1</v>
      </c>
      <c r="F13" s="229">
        <v>2</v>
      </c>
      <c r="G13" s="224">
        <v>2</v>
      </c>
      <c r="H13" s="229">
        <v>2</v>
      </c>
      <c r="I13" s="224">
        <v>2</v>
      </c>
      <c r="J13" s="229">
        <v>3</v>
      </c>
      <c r="K13" s="219">
        <v>2</v>
      </c>
      <c r="L13" s="227">
        <v>3</v>
      </c>
      <c r="M13" s="220"/>
    </row>
    <row r="14" spans="1:13" ht="14.4">
      <c r="A14" s="327" t="s">
        <v>124</v>
      </c>
      <c r="B14" s="328"/>
      <c r="C14" s="346" t="s">
        <v>355</v>
      </c>
      <c r="D14" s="347"/>
      <c r="E14" s="348" t="s">
        <v>356</v>
      </c>
      <c r="F14" s="347"/>
      <c r="G14" s="348" t="s">
        <v>357</v>
      </c>
      <c r="H14" s="347"/>
      <c r="I14" s="348" t="s">
        <v>358</v>
      </c>
      <c r="J14" s="347"/>
      <c r="K14" s="348" t="s">
        <v>363</v>
      </c>
      <c r="L14" s="349"/>
      <c r="M14" s="61"/>
    </row>
    <row r="15" spans="1:13" s="221" customFormat="1" ht="25.35" customHeight="1">
      <c r="A15" s="325" t="s">
        <v>92</v>
      </c>
      <c r="B15" s="326"/>
      <c r="C15" s="230">
        <v>1</v>
      </c>
      <c r="D15" s="223">
        <v>2</v>
      </c>
      <c r="E15" s="224">
        <v>1</v>
      </c>
      <c r="F15" s="229">
        <v>2</v>
      </c>
      <c r="G15" s="224">
        <v>1</v>
      </c>
      <c r="H15" s="226">
        <v>2</v>
      </c>
      <c r="I15" s="224">
        <v>2</v>
      </c>
      <c r="J15" s="226">
        <v>3</v>
      </c>
      <c r="K15" s="219">
        <v>2</v>
      </c>
      <c r="L15" s="227">
        <v>3</v>
      </c>
      <c r="M15" s="220"/>
    </row>
    <row r="16" spans="1:13" ht="14.4">
      <c r="A16" s="327" t="s">
        <v>124</v>
      </c>
      <c r="B16" s="328"/>
      <c r="C16" s="346" t="s">
        <v>359</v>
      </c>
      <c r="D16" s="347"/>
      <c r="E16" s="348" t="s">
        <v>360</v>
      </c>
      <c r="F16" s="347"/>
      <c r="G16" s="348" t="s">
        <v>144</v>
      </c>
      <c r="H16" s="347"/>
      <c r="I16" s="348" t="s">
        <v>361</v>
      </c>
      <c r="J16" s="347"/>
      <c r="K16" s="348" t="s">
        <v>363</v>
      </c>
      <c r="L16" s="349"/>
      <c r="M16" s="61"/>
    </row>
    <row r="17" spans="1:17" s="234" customFormat="1" ht="15.6">
      <c r="A17" s="329" t="s">
        <v>95</v>
      </c>
      <c r="B17" s="330"/>
      <c r="C17" s="230">
        <v>2</v>
      </c>
      <c r="D17" s="231">
        <v>2</v>
      </c>
      <c r="E17" s="224">
        <v>1</v>
      </c>
      <c r="F17" s="232">
        <v>2</v>
      </c>
      <c r="G17" s="224">
        <v>2</v>
      </c>
      <c r="H17" s="232">
        <v>2</v>
      </c>
      <c r="I17" s="224">
        <v>2</v>
      </c>
      <c r="J17" s="226">
        <v>2</v>
      </c>
      <c r="K17" s="219">
        <v>2</v>
      </c>
      <c r="L17" s="229">
        <v>3</v>
      </c>
      <c r="M17" s="233"/>
    </row>
    <row r="18" spans="1:17" ht="14.4">
      <c r="A18" s="327" t="s">
        <v>124</v>
      </c>
      <c r="B18" s="328"/>
      <c r="C18" s="346" t="s">
        <v>364</v>
      </c>
      <c r="D18" s="347"/>
      <c r="E18" s="348" t="s">
        <v>365</v>
      </c>
      <c r="F18" s="347"/>
      <c r="G18" s="348" t="s">
        <v>366</v>
      </c>
      <c r="H18" s="347"/>
      <c r="I18" s="348" t="s">
        <v>367</v>
      </c>
      <c r="J18" s="347"/>
      <c r="K18" s="348" t="s">
        <v>368</v>
      </c>
      <c r="L18" s="349"/>
      <c r="M18" s="61"/>
    </row>
    <row r="19" spans="1:17" s="221" customFormat="1" ht="15.6">
      <c r="A19" s="350" t="s">
        <v>93</v>
      </c>
      <c r="B19" s="351"/>
      <c r="C19" s="230">
        <v>1</v>
      </c>
      <c r="D19" s="223">
        <v>2</v>
      </c>
      <c r="E19" s="224">
        <v>1</v>
      </c>
      <c r="F19" s="232">
        <v>1</v>
      </c>
      <c r="G19" s="224">
        <v>1</v>
      </c>
      <c r="H19" s="229">
        <v>2</v>
      </c>
      <c r="I19" s="224">
        <v>0</v>
      </c>
      <c r="J19" s="229">
        <v>1</v>
      </c>
      <c r="K19" s="219">
        <v>1</v>
      </c>
      <c r="L19" s="227">
        <v>2</v>
      </c>
      <c r="M19" s="220"/>
    </row>
    <row r="20" spans="1:17" ht="15" thickBot="1">
      <c r="A20" s="327" t="s">
        <v>100</v>
      </c>
      <c r="B20" s="328"/>
      <c r="C20" s="352" t="s">
        <v>370</v>
      </c>
      <c r="D20" s="353"/>
      <c r="E20" s="354" t="s">
        <v>369</v>
      </c>
      <c r="F20" s="353"/>
      <c r="G20" s="354" t="s">
        <v>371</v>
      </c>
      <c r="H20" s="353"/>
      <c r="I20" s="354" t="s">
        <v>372</v>
      </c>
      <c r="J20" s="353"/>
      <c r="K20" s="354" t="s">
        <v>373</v>
      </c>
      <c r="L20" s="355"/>
      <c r="M20" s="61"/>
    </row>
    <row r="21" spans="1:17" ht="15" thickTop="1">
      <c r="A21" s="364" t="s">
        <v>94</v>
      </c>
      <c r="B21" s="365"/>
      <c r="C21" s="119">
        <v>1</v>
      </c>
      <c r="D21" s="212">
        <v>2</v>
      </c>
      <c r="E21" s="120">
        <v>1</v>
      </c>
      <c r="F21" s="211">
        <v>2</v>
      </c>
      <c r="G21" s="120">
        <v>1</v>
      </c>
      <c r="H21" s="211">
        <v>2</v>
      </c>
      <c r="I21" s="120">
        <v>1</v>
      </c>
      <c r="J21" s="211">
        <v>2</v>
      </c>
      <c r="K21" s="118">
        <v>2</v>
      </c>
      <c r="L21" s="121">
        <v>2</v>
      </c>
      <c r="M21" s="61"/>
    </row>
    <row r="22" spans="1:17" ht="15" thickBot="1">
      <c r="A22" s="327" t="s">
        <v>124</v>
      </c>
      <c r="B22" s="328"/>
      <c r="C22" s="352" t="s">
        <v>375</v>
      </c>
      <c r="D22" s="353"/>
      <c r="E22" s="354" t="s">
        <v>377</v>
      </c>
      <c r="F22" s="353"/>
      <c r="G22" s="354" t="s">
        <v>374</v>
      </c>
      <c r="H22" s="353"/>
      <c r="I22" s="354" t="s">
        <v>376</v>
      </c>
      <c r="J22" s="353"/>
      <c r="K22" s="354" t="s">
        <v>378</v>
      </c>
      <c r="L22" s="355"/>
      <c r="M22" s="61"/>
    </row>
    <row r="23" spans="1:17" ht="10.35" customHeight="1" thickTop="1" thickBot="1">
      <c r="A23" s="122"/>
      <c r="B23" s="122"/>
      <c r="C23" s="123"/>
      <c r="D23" s="123"/>
      <c r="E23" s="123"/>
      <c r="F23" s="123"/>
      <c r="G23" s="123"/>
      <c r="H23" s="123"/>
      <c r="I23" s="123"/>
      <c r="J23" s="123"/>
      <c r="K23" s="123"/>
      <c r="L23" s="123"/>
      <c r="M23" s="61"/>
    </row>
    <row r="24" spans="1:17" ht="84.6" customHeight="1" thickBot="1">
      <c r="A24" s="356" t="s">
        <v>125</v>
      </c>
      <c r="B24" s="357"/>
      <c r="C24" s="357"/>
      <c r="D24" s="357"/>
      <c r="E24" s="357"/>
      <c r="F24" s="357"/>
      <c r="G24" s="357"/>
      <c r="H24" s="357"/>
      <c r="I24" s="357"/>
      <c r="J24" s="357"/>
      <c r="K24" s="357"/>
      <c r="L24" s="358"/>
      <c r="M24" s="61"/>
    </row>
    <row r="25" spans="1:17" ht="14.1" customHeight="1">
      <c r="A25" s="359"/>
      <c r="B25" s="359"/>
      <c r="C25" s="359"/>
      <c r="D25" s="359"/>
      <c r="E25" s="359"/>
      <c r="F25" s="359"/>
      <c r="G25" s="359"/>
      <c r="H25" s="359"/>
    </row>
    <row r="26" spans="1:17" ht="33" customHeight="1">
      <c r="A26" s="124" t="s">
        <v>130</v>
      </c>
      <c r="B26" s="124"/>
    </row>
    <row r="27" spans="1:17" ht="30" customHeight="1">
      <c r="A27" s="360" t="s">
        <v>380</v>
      </c>
      <c r="B27" s="360"/>
      <c r="C27" s="360"/>
      <c r="D27" s="360"/>
      <c r="E27" s="360"/>
      <c r="F27" s="360"/>
      <c r="G27" s="360"/>
      <c r="H27" s="360"/>
      <c r="I27" s="360"/>
      <c r="J27" s="360"/>
      <c r="K27" s="360"/>
      <c r="L27" s="360"/>
    </row>
    <row r="28" spans="1:17" ht="14.1" customHeight="1">
      <c r="A28" s="366" t="s">
        <v>140</v>
      </c>
      <c r="B28" s="366"/>
      <c r="C28" s="366"/>
      <c r="D28" s="366"/>
      <c r="E28" s="366"/>
      <c r="F28" s="366"/>
      <c r="G28" s="366"/>
      <c r="H28" s="366"/>
      <c r="I28" s="366"/>
      <c r="J28" s="366"/>
      <c r="K28" s="366"/>
      <c r="L28" s="366"/>
    </row>
    <row r="29" spans="1:17" ht="27.9" customHeight="1">
      <c r="A29" s="367" t="s">
        <v>435</v>
      </c>
      <c r="B29" s="368"/>
      <c r="C29" s="368"/>
      <c r="D29" s="368"/>
      <c r="E29" s="368"/>
      <c r="F29" s="368"/>
      <c r="G29" s="368"/>
      <c r="H29" s="368"/>
      <c r="I29" s="368"/>
      <c r="J29" s="368"/>
      <c r="K29" s="368"/>
      <c r="L29" s="369"/>
    </row>
    <row r="30" spans="1:17" ht="30" customHeight="1">
      <c r="A30" s="370" t="s">
        <v>436</v>
      </c>
      <c r="B30" s="370"/>
      <c r="C30" s="370"/>
      <c r="D30" s="370"/>
      <c r="E30" s="370"/>
      <c r="F30" s="370"/>
      <c r="G30" s="370"/>
      <c r="H30" s="370"/>
      <c r="I30" s="370"/>
      <c r="J30" s="370"/>
      <c r="K30" s="370"/>
      <c r="L30" s="370"/>
    </row>
    <row r="31" spans="1:17" ht="30.9" customHeight="1">
      <c r="A31" s="371" t="s">
        <v>437</v>
      </c>
      <c r="B31" s="371"/>
      <c r="C31" s="371"/>
      <c r="D31" s="371"/>
      <c r="E31" s="371"/>
      <c r="F31" s="371"/>
      <c r="G31" s="371"/>
      <c r="H31" s="371"/>
      <c r="I31" s="371"/>
      <c r="J31" s="371"/>
      <c r="K31" s="371"/>
      <c r="L31" s="371"/>
    </row>
    <row r="32" spans="1:17" ht="14.1" customHeight="1">
      <c r="A32" s="363"/>
      <c r="B32" s="363"/>
      <c r="C32" s="363"/>
      <c r="D32" s="363"/>
      <c r="E32" s="363"/>
      <c r="F32" s="363"/>
      <c r="G32" s="363"/>
      <c r="H32" s="363"/>
      <c r="I32" s="363"/>
      <c r="J32" s="97"/>
      <c r="K32" s="97"/>
      <c r="L32" s="363"/>
      <c r="M32" s="363"/>
      <c r="N32" s="363"/>
      <c r="O32" s="363"/>
      <c r="P32" s="363"/>
      <c r="Q32" s="363"/>
    </row>
    <row r="33" spans="1:12" ht="14.1" customHeight="1">
      <c r="A33" s="205" t="s">
        <v>141</v>
      </c>
      <c r="B33" s="124"/>
    </row>
    <row r="34" spans="1:12" ht="14.1" customHeight="1">
      <c r="A34" s="361" t="s">
        <v>438</v>
      </c>
      <c r="B34" s="361"/>
      <c r="C34" s="361"/>
      <c r="D34" s="361"/>
      <c r="E34" s="361"/>
      <c r="F34" s="361"/>
      <c r="G34" s="361"/>
      <c r="H34" s="361"/>
      <c r="I34" s="361"/>
      <c r="J34" s="361"/>
      <c r="K34" s="361"/>
      <c r="L34" s="361"/>
    </row>
    <row r="35" spans="1:12" ht="11.1" customHeight="1">
      <c r="A35" s="362"/>
      <c r="B35" s="362"/>
      <c r="C35" s="362"/>
      <c r="D35" s="362"/>
      <c r="E35" s="362"/>
      <c r="F35" s="362"/>
      <c r="G35" s="362"/>
      <c r="H35" s="362"/>
      <c r="I35" s="362"/>
      <c r="J35" s="362"/>
      <c r="K35" s="362"/>
      <c r="L35" s="362"/>
    </row>
    <row r="36" spans="1:12" ht="6" hidden="1" customHeight="1">
      <c r="A36" s="362"/>
      <c r="B36" s="362"/>
      <c r="C36" s="362"/>
      <c r="D36" s="362"/>
      <c r="E36" s="362"/>
      <c r="F36" s="362"/>
      <c r="G36" s="362"/>
      <c r="H36" s="362"/>
      <c r="I36" s="362"/>
      <c r="J36" s="362"/>
      <c r="K36" s="362"/>
      <c r="L36" s="362"/>
    </row>
    <row r="37" spans="1:12" ht="14.1" hidden="1" customHeight="1">
      <c r="A37" s="362"/>
      <c r="B37" s="362"/>
      <c r="C37" s="362"/>
      <c r="D37" s="362"/>
      <c r="E37" s="362"/>
      <c r="F37" s="362"/>
      <c r="G37" s="362"/>
      <c r="H37" s="362"/>
      <c r="I37" s="362"/>
      <c r="J37" s="362"/>
      <c r="K37" s="362"/>
      <c r="L37" s="362"/>
    </row>
    <row r="38" spans="1:12" ht="14.1" customHeight="1">
      <c r="A38" s="362"/>
      <c r="B38" s="362"/>
      <c r="C38" s="362"/>
      <c r="D38" s="362"/>
      <c r="E38" s="362"/>
      <c r="F38" s="362"/>
      <c r="G38" s="362"/>
      <c r="H38" s="362"/>
      <c r="I38" s="362"/>
      <c r="J38" s="362"/>
      <c r="K38" s="362"/>
      <c r="L38" s="362"/>
    </row>
    <row r="39" spans="1:12" ht="14.4" hidden="1">
      <c r="A39" s="362"/>
      <c r="B39" s="362"/>
      <c r="C39" s="362"/>
      <c r="D39" s="362"/>
      <c r="E39" s="362"/>
      <c r="F39" s="362"/>
      <c r="G39" s="362"/>
      <c r="H39" s="362"/>
      <c r="I39" s="362"/>
      <c r="J39" s="362"/>
      <c r="K39" s="362"/>
      <c r="L39" s="362"/>
    </row>
  </sheetData>
  <sheetProtection formatRows="0" insertRows="0" selectLockedCells="1"/>
  <mergeCells count="75">
    <mergeCell ref="A34:L39"/>
    <mergeCell ref="A32:I32"/>
    <mergeCell ref="L32:Q32"/>
    <mergeCell ref="A21:B21"/>
    <mergeCell ref="A22:B22"/>
    <mergeCell ref="C22:D22"/>
    <mergeCell ref="E22:F22"/>
    <mergeCell ref="G22:H22"/>
    <mergeCell ref="I22:J22"/>
    <mergeCell ref="K22:L22"/>
    <mergeCell ref="A28:L28"/>
    <mergeCell ref="A29:L29"/>
    <mergeCell ref="A30:L30"/>
    <mergeCell ref="A31:L31"/>
    <mergeCell ref="I20:J20"/>
    <mergeCell ref="K20:L20"/>
    <mergeCell ref="A24:L24"/>
    <mergeCell ref="A25:H25"/>
    <mergeCell ref="A27:L27"/>
    <mergeCell ref="A19:B19"/>
    <mergeCell ref="A20:B20"/>
    <mergeCell ref="C20:D20"/>
    <mergeCell ref="E20:F20"/>
    <mergeCell ref="G20:H20"/>
    <mergeCell ref="C18:D18"/>
    <mergeCell ref="E18:F18"/>
    <mergeCell ref="G18:H18"/>
    <mergeCell ref="I18:J18"/>
    <mergeCell ref="K18:L18"/>
    <mergeCell ref="C16:D16"/>
    <mergeCell ref="E16:F16"/>
    <mergeCell ref="G16:H16"/>
    <mergeCell ref="I16:J16"/>
    <mergeCell ref="K16:L16"/>
    <mergeCell ref="C14:D14"/>
    <mergeCell ref="E14:F14"/>
    <mergeCell ref="G14:H14"/>
    <mergeCell ref="I14:J14"/>
    <mergeCell ref="K14:L14"/>
    <mergeCell ref="C12:D12"/>
    <mergeCell ref="E12:F12"/>
    <mergeCell ref="G12:H12"/>
    <mergeCell ref="I12:J12"/>
    <mergeCell ref="K12:L12"/>
    <mergeCell ref="C10:D10"/>
    <mergeCell ref="E10:F10"/>
    <mergeCell ref="G10:H10"/>
    <mergeCell ref="I10:J10"/>
    <mergeCell ref="K10:L10"/>
    <mergeCell ref="C7:D7"/>
    <mergeCell ref="E7:F7"/>
    <mergeCell ref="G7:H7"/>
    <mergeCell ref="I7:J7"/>
    <mergeCell ref="K7:L7"/>
    <mergeCell ref="C6:D6"/>
    <mergeCell ref="E6:F6"/>
    <mergeCell ref="G6:H6"/>
    <mergeCell ref="I6:J6"/>
    <mergeCell ref="K6:L6"/>
    <mergeCell ref="A16:B16"/>
    <mergeCell ref="A18:B18"/>
    <mergeCell ref="A10:B10"/>
    <mergeCell ref="A12:B12"/>
    <mergeCell ref="A14:B14"/>
    <mergeCell ref="A17:B17"/>
    <mergeCell ref="A7:B8"/>
    <mergeCell ref="A9:B9"/>
    <mergeCell ref="A11:B11"/>
    <mergeCell ref="A13:B13"/>
    <mergeCell ref="A15:B15"/>
    <mergeCell ref="A2:B2"/>
    <mergeCell ref="A4:B4"/>
    <mergeCell ref="A5:B5"/>
    <mergeCell ref="A3:B3"/>
    <mergeCell ref="A6:B6"/>
  </mergeCells>
  <pageMargins left="0.25" right="0.25" top="0.75" bottom="0.75" header="0.3" footer="0.3"/>
  <pageSetup scale="57" fitToHeight="0" orientation="landscape"/>
  <headerFooter>
    <oddFooter>&amp;CPPCR Core Indicator Monitoring and Reporting Tools  March 2014&amp;RPage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workbookViewId="0">
      <selection activeCell="K26" sqref="K26"/>
    </sheetView>
  </sheetViews>
  <sheetFormatPr defaultColWidth="9.109375" defaultRowHeight="14.4"/>
  <cols>
    <col min="1" max="1" width="33" style="60" customWidth="1"/>
    <col min="2" max="2" width="15.33203125" style="60" customWidth="1"/>
    <col min="3" max="3" width="17.33203125" style="60" customWidth="1"/>
    <col min="4" max="4" width="15.44140625" style="60" customWidth="1"/>
    <col min="5" max="5" width="16.33203125" style="60" customWidth="1"/>
    <col min="6" max="6" width="15.6640625" style="60" customWidth="1"/>
    <col min="7" max="7" width="14.6640625" style="60" customWidth="1"/>
    <col min="8" max="8" width="15.44140625" style="60" customWidth="1"/>
    <col min="9" max="9" width="17.33203125" style="60" customWidth="1"/>
    <col min="10" max="10" width="14.44140625" style="60" customWidth="1"/>
    <col min="11" max="11" width="21.33203125" style="60" customWidth="1"/>
    <col min="12" max="77" width="4.6640625" style="60" customWidth="1"/>
    <col min="78" max="16384" width="9.109375" style="60"/>
  </cols>
  <sheetData>
    <row r="1" spans="1:13" ht="22.35" customHeight="1" thickBot="1">
      <c r="A1" s="24" t="s">
        <v>71</v>
      </c>
      <c r="B1" s="24"/>
      <c r="C1" s="24"/>
      <c r="D1" s="24"/>
      <c r="E1" s="24"/>
      <c r="F1" s="25"/>
      <c r="G1" s="25"/>
      <c r="H1" s="33" t="s">
        <v>39</v>
      </c>
      <c r="I1" s="144"/>
      <c r="J1" s="33"/>
      <c r="K1" s="37">
        <v>42185</v>
      </c>
    </row>
    <row r="2" spans="1:13" ht="48.75" customHeight="1" thickTop="1">
      <c r="A2" s="376" t="s">
        <v>43</v>
      </c>
      <c r="B2" s="377"/>
      <c r="C2" s="377"/>
      <c r="D2" s="378" t="s">
        <v>2</v>
      </c>
      <c r="E2" s="378"/>
      <c r="F2" s="378"/>
      <c r="G2" s="378"/>
      <c r="H2" s="378"/>
      <c r="I2" s="378"/>
      <c r="J2" s="378"/>
      <c r="K2" s="379"/>
    </row>
    <row r="3" spans="1:13" ht="21" customHeight="1" thickBot="1">
      <c r="A3" s="315" t="s">
        <v>17</v>
      </c>
      <c r="B3" s="316"/>
      <c r="C3" s="316"/>
      <c r="D3" s="105" t="s">
        <v>48</v>
      </c>
      <c r="E3" s="105"/>
      <c r="F3" s="106"/>
      <c r="G3" s="106"/>
      <c r="H3" s="26"/>
      <c r="I3" s="26"/>
      <c r="J3" s="26"/>
      <c r="K3" s="62"/>
    </row>
    <row r="4" spans="1:13" ht="19.5" customHeight="1" thickTop="1">
      <c r="A4" s="311" t="str">
        <f>Cover!A3</f>
        <v>TAJIKISTAN</v>
      </c>
      <c r="B4" s="312"/>
      <c r="C4" s="312"/>
      <c r="D4" s="21" t="str">
        <f>[2]Cover!C3</f>
        <v>PPCR Investment Plan</v>
      </c>
      <c r="E4" s="21"/>
      <c r="F4" s="40"/>
      <c r="G4" s="40"/>
      <c r="H4" s="21"/>
      <c r="I4" s="21"/>
      <c r="J4" s="21"/>
      <c r="K4" s="63"/>
    </row>
    <row r="5" spans="1:13" ht="18" customHeight="1" thickBot="1">
      <c r="A5" s="313" t="s">
        <v>4</v>
      </c>
      <c r="B5" s="314"/>
      <c r="C5" s="314"/>
      <c r="D5" s="125" t="s">
        <v>5</v>
      </c>
      <c r="E5" s="125"/>
      <c r="F5" s="31">
        <f>IF([2]Cover!B7="","Cover sheet",[2]Cover!B7)</f>
        <v>41640</v>
      </c>
      <c r="G5" s="31"/>
      <c r="H5" s="54" t="s">
        <v>6</v>
      </c>
      <c r="I5" s="54"/>
      <c r="J5" s="54"/>
      <c r="K5" s="31">
        <f>+[2]Cover!B9</f>
        <v>42004</v>
      </c>
    </row>
    <row r="6" spans="1:13" ht="84.75" customHeight="1" thickTop="1" thickBot="1">
      <c r="A6" s="380" t="s">
        <v>70</v>
      </c>
      <c r="B6" s="381"/>
      <c r="C6" s="381"/>
      <c r="D6" s="382" t="s">
        <v>54</v>
      </c>
      <c r="E6" s="383"/>
      <c r="F6" s="384" t="s">
        <v>52</v>
      </c>
      <c r="G6" s="385"/>
      <c r="H6" s="386" t="s">
        <v>53</v>
      </c>
      <c r="I6" s="387"/>
      <c r="J6" s="386" t="s">
        <v>55</v>
      </c>
      <c r="K6" s="388"/>
      <c r="M6" s="126"/>
    </row>
    <row r="7" spans="1:13" ht="25.35" customHeight="1" thickTop="1" thickBot="1">
      <c r="A7" s="338" t="s">
        <v>18</v>
      </c>
      <c r="B7" s="339"/>
      <c r="C7" s="339"/>
      <c r="D7" s="389" t="s">
        <v>19</v>
      </c>
      <c r="E7" s="390"/>
      <c r="F7" s="339" t="s">
        <v>20</v>
      </c>
      <c r="G7" s="343"/>
      <c r="H7" s="342" t="s">
        <v>21</v>
      </c>
      <c r="I7" s="343"/>
      <c r="J7" s="342" t="s">
        <v>22</v>
      </c>
      <c r="K7" s="391"/>
    </row>
    <row r="8" spans="1:13" ht="36" customHeight="1" thickTop="1" thickBot="1">
      <c r="A8" s="127"/>
      <c r="B8" s="128"/>
      <c r="C8" s="128"/>
      <c r="D8" s="110" t="s">
        <v>97</v>
      </c>
      <c r="E8" s="111" t="s">
        <v>98</v>
      </c>
      <c r="F8" s="110" t="s">
        <v>97</v>
      </c>
      <c r="G8" s="111" t="s">
        <v>98</v>
      </c>
      <c r="H8" s="110" t="s">
        <v>97</v>
      </c>
      <c r="I8" s="111" t="s">
        <v>98</v>
      </c>
      <c r="J8" s="110" t="s">
        <v>97</v>
      </c>
      <c r="K8" s="129" t="s">
        <v>98</v>
      </c>
    </row>
    <row r="9" spans="1:13" ht="25.35" customHeight="1" thickTop="1">
      <c r="A9" s="372" t="s">
        <v>101</v>
      </c>
      <c r="B9" s="373"/>
      <c r="C9" s="374"/>
      <c r="D9" s="117">
        <v>2</v>
      </c>
      <c r="E9" s="130">
        <v>3</v>
      </c>
      <c r="F9" s="117">
        <v>2</v>
      </c>
      <c r="G9" s="77">
        <v>3</v>
      </c>
      <c r="H9" s="117">
        <v>0</v>
      </c>
      <c r="I9" s="131">
        <v>1</v>
      </c>
      <c r="J9" s="117">
        <v>3</v>
      </c>
      <c r="K9" s="78">
        <v>3</v>
      </c>
    </row>
    <row r="10" spans="1:13">
      <c r="A10" s="327" t="s">
        <v>124</v>
      </c>
      <c r="B10" s="375"/>
      <c r="C10" s="328"/>
      <c r="D10" s="346" t="s">
        <v>390</v>
      </c>
      <c r="E10" s="347"/>
      <c r="F10" s="348" t="s">
        <v>386</v>
      </c>
      <c r="G10" s="347"/>
      <c r="H10" s="348" t="s">
        <v>381</v>
      </c>
      <c r="I10" s="347"/>
      <c r="J10" s="348" t="s">
        <v>382</v>
      </c>
      <c r="K10" s="349"/>
    </row>
    <row r="11" spans="1:13" ht="28.35" customHeight="1">
      <c r="A11" s="392" t="str">
        <f>'1 Integrated'!A11:B11</f>
        <v>Agriculture</v>
      </c>
      <c r="B11" s="393"/>
      <c r="C11" s="394"/>
      <c r="D11" s="132">
        <v>2</v>
      </c>
      <c r="E11" s="133">
        <v>3</v>
      </c>
      <c r="F11" s="132">
        <v>2</v>
      </c>
      <c r="G11" s="59">
        <v>3</v>
      </c>
      <c r="H11" s="132">
        <v>0</v>
      </c>
      <c r="I11" s="134">
        <v>1</v>
      </c>
      <c r="J11" s="132">
        <v>2</v>
      </c>
      <c r="K11" s="64">
        <v>3</v>
      </c>
    </row>
    <row r="12" spans="1:13">
      <c r="A12" s="327" t="s">
        <v>124</v>
      </c>
      <c r="B12" s="375"/>
      <c r="C12" s="328"/>
      <c r="D12" s="346" t="s">
        <v>385</v>
      </c>
      <c r="E12" s="347"/>
      <c r="F12" s="348" t="s">
        <v>387</v>
      </c>
      <c r="G12" s="347"/>
      <c r="H12" s="348" t="s">
        <v>383</v>
      </c>
      <c r="I12" s="347"/>
      <c r="J12" s="348" t="s">
        <v>384</v>
      </c>
      <c r="K12" s="349"/>
    </row>
    <row r="13" spans="1:13">
      <c r="A13" s="392" t="str">
        <f>'1 Integrated'!A13:B13</f>
        <v>Water Resources/Irrigation</v>
      </c>
      <c r="B13" s="393"/>
      <c r="C13" s="394"/>
      <c r="D13" s="132">
        <v>2</v>
      </c>
      <c r="E13" s="133">
        <v>3</v>
      </c>
      <c r="F13" s="132">
        <v>2</v>
      </c>
      <c r="G13" s="59">
        <v>3</v>
      </c>
      <c r="H13" s="132">
        <v>1</v>
      </c>
      <c r="I13" s="134">
        <v>1</v>
      </c>
      <c r="J13" s="132">
        <v>2</v>
      </c>
      <c r="K13" s="64">
        <v>3</v>
      </c>
    </row>
    <row r="14" spans="1:13">
      <c r="A14" s="327" t="s">
        <v>124</v>
      </c>
      <c r="B14" s="375"/>
      <c r="C14" s="328"/>
      <c r="D14" s="346" t="s">
        <v>391</v>
      </c>
      <c r="E14" s="347"/>
      <c r="F14" s="348" t="s">
        <v>393</v>
      </c>
      <c r="G14" s="347"/>
      <c r="H14" s="348" t="s">
        <v>388</v>
      </c>
      <c r="I14" s="347"/>
      <c r="J14" s="348" t="s">
        <v>389</v>
      </c>
      <c r="K14" s="349"/>
    </row>
    <row r="15" spans="1:13" ht="24" customHeight="1">
      <c r="A15" s="392" t="str">
        <f>'1 Integrated'!A15:B15</f>
        <v>Energy</v>
      </c>
      <c r="B15" s="393"/>
      <c r="C15" s="394"/>
      <c r="D15" s="132">
        <v>1</v>
      </c>
      <c r="E15" s="133">
        <v>2</v>
      </c>
      <c r="F15" s="132">
        <v>2</v>
      </c>
      <c r="G15" s="59">
        <v>3</v>
      </c>
      <c r="H15" s="132">
        <v>0</v>
      </c>
      <c r="I15" s="134">
        <v>2</v>
      </c>
      <c r="J15" s="132">
        <v>2</v>
      </c>
      <c r="K15" s="64">
        <v>3</v>
      </c>
    </row>
    <row r="16" spans="1:13">
      <c r="A16" s="327" t="s">
        <v>124</v>
      </c>
      <c r="B16" s="375"/>
      <c r="C16" s="328"/>
      <c r="D16" s="346" t="s">
        <v>392</v>
      </c>
      <c r="E16" s="347"/>
      <c r="F16" s="348" t="s">
        <v>395</v>
      </c>
      <c r="G16" s="347"/>
      <c r="H16" s="348" t="s">
        <v>394</v>
      </c>
      <c r="I16" s="347"/>
      <c r="J16" s="348" t="s">
        <v>396</v>
      </c>
      <c r="K16" s="349"/>
    </row>
    <row r="17" spans="1:12">
      <c r="A17" s="392" t="str">
        <f>'1 Integrated'!A17:B17</f>
        <v>Disaster Risk Reduction</v>
      </c>
      <c r="B17" s="393"/>
      <c r="C17" s="394"/>
      <c r="D17" s="132">
        <v>2</v>
      </c>
      <c r="E17" s="133">
        <v>3</v>
      </c>
      <c r="F17" s="132">
        <v>2</v>
      </c>
      <c r="G17" s="59">
        <v>3</v>
      </c>
      <c r="H17" s="132">
        <v>1</v>
      </c>
      <c r="I17" s="134">
        <v>1</v>
      </c>
      <c r="J17" s="132">
        <v>2</v>
      </c>
      <c r="K17" s="64">
        <v>3</v>
      </c>
    </row>
    <row r="18" spans="1:12" ht="15" thickBot="1">
      <c r="A18" s="327" t="s">
        <v>124</v>
      </c>
      <c r="B18" s="375"/>
      <c r="C18" s="328"/>
      <c r="D18" s="395" t="s">
        <v>397</v>
      </c>
      <c r="E18" s="396"/>
      <c r="F18" s="348" t="s">
        <v>398</v>
      </c>
      <c r="G18" s="347"/>
      <c r="H18" s="348" t="s">
        <v>399</v>
      </c>
      <c r="I18" s="347"/>
      <c r="J18" s="348" t="s">
        <v>400</v>
      </c>
      <c r="K18" s="349"/>
    </row>
    <row r="19" spans="1:12" ht="15" thickTop="1">
      <c r="A19" s="392" t="str">
        <f>'1 Integrated'!A19:B19</f>
        <v>Education</v>
      </c>
      <c r="B19" s="393"/>
      <c r="C19" s="394"/>
      <c r="D19" s="117">
        <v>1</v>
      </c>
      <c r="E19" s="133">
        <v>2</v>
      </c>
      <c r="F19" s="132">
        <v>2</v>
      </c>
      <c r="G19" s="59">
        <v>3</v>
      </c>
      <c r="H19" s="132">
        <v>1</v>
      </c>
      <c r="I19" s="134">
        <v>2</v>
      </c>
      <c r="J19" s="132">
        <v>0</v>
      </c>
      <c r="K19" s="64">
        <v>2</v>
      </c>
    </row>
    <row r="20" spans="1:12">
      <c r="A20" s="327" t="s">
        <v>124</v>
      </c>
      <c r="B20" s="375"/>
      <c r="C20" s="328"/>
      <c r="D20" s="346" t="s">
        <v>401</v>
      </c>
      <c r="E20" s="347"/>
      <c r="F20" s="348" t="s">
        <v>402</v>
      </c>
      <c r="G20" s="347"/>
      <c r="H20" s="348" t="s">
        <v>403</v>
      </c>
      <c r="I20" s="347"/>
      <c r="J20" s="348" t="s">
        <v>404</v>
      </c>
      <c r="K20" s="349"/>
    </row>
    <row r="21" spans="1:12" ht="24" customHeight="1">
      <c r="A21" s="397" t="str">
        <f>'1 Integrated'!A21:B21</f>
        <v>Health</v>
      </c>
      <c r="B21" s="398"/>
      <c r="C21" s="399"/>
      <c r="D21" s="132">
        <v>2</v>
      </c>
      <c r="E21" s="133">
        <v>2</v>
      </c>
      <c r="F21" s="132">
        <v>2</v>
      </c>
      <c r="G21" s="59">
        <v>3</v>
      </c>
      <c r="H21" s="132">
        <v>1</v>
      </c>
      <c r="I21" s="134">
        <v>2</v>
      </c>
      <c r="J21" s="132">
        <v>1</v>
      </c>
      <c r="K21" s="64">
        <v>2</v>
      </c>
    </row>
    <row r="22" spans="1:12" ht="15" thickBot="1">
      <c r="A22" s="327" t="s">
        <v>124</v>
      </c>
      <c r="B22" s="375"/>
      <c r="C22" s="328"/>
      <c r="D22" s="352" t="s">
        <v>406</v>
      </c>
      <c r="E22" s="353"/>
      <c r="F22" s="354" t="s">
        <v>407</v>
      </c>
      <c r="G22" s="353"/>
      <c r="H22" s="354" t="s">
        <v>408</v>
      </c>
      <c r="I22" s="353"/>
      <c r="J22" s="354" t="s">
        <v>409</v>
      </c>
      <c r="K22" s="355"/>
    </row>
    <row r="23" spans="1:12" ht="45.6" customHeight="1" thickTop="1" thickBot="1">
      <c r="A23" s="66"/>
      <c r="B23" s="135"/>
      <c r="C23" s="65"/>
      <c r="D23" s="65"/>
      <c r="E23" s="65"/>
      <c r="F23" s="65"/>
      <c r="G23" s="65"/>
      <c r="H23" s="65"/>
      <c r="I23" s="65"/>
      <c r="J23" s="65"/>
      <c r="K23" s="67"/>
    </row>
    <row r="24" spans="1:12" ht="66" customHeight="1" thickTop="1" thickBot="1">
      <c r="A24" s="57" t="s">
        <v>77</v>
      </c>
      <c r="B24" s="400" t="s">
        <v>67</v>
      </c>
      <c r="C24" s="401"/>
      <c r="D24" s="402" t="s">
        <v>78</v>
      </c>
      <c r="E24" s="401"/>
      <c r="F24" s="402" t="s">
        <v>57</v>
      </c>
      <c r="G24" s="401"/>
      <c r="H24" s="402" t="s">
        <v>56</v>
      </c>
      <c r="I24" s="401"/>
      <c r="J24" s="402" t="s">
        <v>66</v>
      </c>
      <c r="K24" s="403"/>
    </row>
    <row r="25" spans="1:12" ht="42" customHeight="1" thickTop="1" thickBot="1">
      <c r="A25" s="136"/>
      <c r="B25" s="110" t="s">
        <v>97</v>
      </c>
      <c r="C25" s="111" t="s">
        <v>98</v>
      </c>
      <c r="D25" s="110" t="s">
        <v>97</v>
      </c>
      <c r="E25" s="111" t="s">
        <v>98</v>
      </c>
      <c r="F25" s="110" t="s">
        <v>97</v>
      </c>
      <c r="G25" s="111" t="s">
        <v>98</v>
      </c>
      <c r="H25" s="110" t="s">
        <v>97</v>
      </c>
      <c r="I25" s="111" t="s">
        <v>98</v>
      </c>
      <c r="J25" s="110" t="s">
        <v>97</v>
      </c>
      <c r="K25" s="137" t="s">
        <v>98</v>
      </c>
    </row>
    <row r="26" spans="1:12" ht="78.599999999999994" thickTop="1">
      <c r="A26" s="70" t="s">
        <v>419</v>
      </c>
      <c r="B26" s="132">
        <v>2</v>
      </c>
      <c r="C26" s="138">
        <v>3</v>
      </c>
      <c r="D26" s="132">
        <v>1</v>
      </c>
      <c r="E26" s="71">
        <v>2</v>
      </c>
      <c r="F26" s="132">
        <v>1</v>
      </c>
      <c r="G26" s="72">
        <v>3</v>
      </c>
      <c r="H26" s="132">
        <v>1</v>
      </c>
      <c r="I26" s="139">
        <v>3</v>
      </c>
      <c r="J26" s="132">
        <v>1</v>
      </c>
      <c r="K26" s="73">
        <v>3</v>
      </c>
    </row>
    <row r="27" spans="1:12" ht="30.9" customHeight="1" thickBot="1">
      <c r="A27" s="140" t="s">
        <v>124</v>
      </c>
      <c r="B27" s="352" t="s">
        <v>418</v>
      </c>
      <c r="C27" s="355"/>
      <c r="D27" s="352" t="s">
        <v>420</v>
      </c>
      <c r="E27" s="353"/>
      <c r="F27" s="354" t="s">
        <v>421</v>
      </c>
      <c r="G27" s="353"/>
      <c r="H27" s="354" t="s">
        <v>422</v>
      </c>
      <c r="I27" s="353"/>
      <c r="J27" s="354" t="s">
        <v>423</v>
      </c>
      <c r="K27" s="355"/>
    </row>
    <row r="28" spans="1:12" ht="25.35" customHeight="1" thickTop="1" thickBot="1">
      <c r="A28" s="55"/>
      <c r="B28" s="55"/>
    </row>
    <row r="29" spans="1:12" ht="84.6" customHeight="1" thickBot="1">
      <c r="A29" s="404" t="s">
        <v>126</v>
      </c>
      <c r="B29" s="405"/>
      <c r="C29" s="405"/>
      <c r="D29" s="405"/>
      <c r="E29" s="405"/>
      <c r="F29" s="405"/>
      <c r="G29" s="405"/>
      <c r="H29" s="405"/>
      <c r="I29" s="405"/>
      <c r="J29" s="405"/>
      <c r="K29" s="405"/>
      <c r="L29" s="61"/>
    </row>
    <row r="30" spans="1:12" s="143" customFormat="1" ht="28.35" customHeight="1">
      <c r="A30" s="141"/>
      <c r="B30" s="141"/>
      <c r="C30" s="141"/>
      <c r="D30" s="141"/>
      <c r="E30" s="141"/>
      <c r="F30" s="141"/>
      <c r="G30" s="141"/>
      <c r="H30" s="141"/>
      <c r="I30" s="141"/>
      <c r="J30" s="141"/>
      <c r="K30" s="141"/>
      <c r="L30" s="142"/>
    </row>
    <row r="31" spans="1:12" ht="24" customHeight="1">
      <c r="A31" s="406" t="s">
        <v>413</v>
      </c>
      <c r="B31" s="406"/>
      <c r="C31" s="406"/>
      <c r="D31" s="406"/>
      <c r="E31" s="406"/>
      <c r="F31" s="406"/>
      <c r="G31" s="406"/>
      <c r="H31" s="406"/>
      <c r="I31" s="406"/>
      <c r="J31" s="406"/>
      <c r="K31" s="406"/>
    </row>
    <row r="32" spans="1:12">
      <c r="A32" s="407" t="s">
        <v>414</v>
      </c>
      <c r="B32" s="408"/>
      <c r="C32" s="408"/>
      <c r="D32" s="408"/>
      <c r="E32" s="408"/>
      <c r="F32" s="408"/>
      <c r="G32" s="408"/>
      <c r="H32" s="408"/>
      <c r="I32" s="408"/>
      <c r="J32" s="408"/>
      <c r="K32" s="409"/>
    </row>
    <row r="33" spans="1:18">
      <c r="A33" s="407" t="s">
        <v>415</v>
      </c>
      <c r="B33" s="408"/>
      <c r="C33" s="408"/>
      <c r="D33" s="408"/>
      <c r="E33" s="408"/>
      <c r="F33" s="408"/>
      <c r="G33" s="408"/>
      <c r="H33" s="408"/>
      <c r="I33" s="408"/>
      <c r="J33" s="408"/>
      <c r="K33" s="409"/>
    </row>
    <row r="34" spans="1:18" ht="18" customHeight="1">
      <c r="A34" s="407"/>
      <c r="B34" s="408"/>
      <c r="C34" s="408"/>
      <c r="D34" s="408"/>
      <c r="E34" s="408"/>
      <c r="F34" s="408"/>
      <c r="G34" s="408"/>
      <c r="H34" s="408"/>
      <c r="I34" s="408"/>
      <c r="J34" s="408"/>
      <c r="K34" s="409"/>
    </row>
    <row r="35" spans="1:18">
      <c r="A35" s="410" t="s">
        <v>75</v>
      </c>
      <c r="B35" s="411"/>
      <c r="C35" s="411"/>
      <c r="D35" s="411"/>
      <c r="E35" s="411"/>
      <c r="F35" s="411"/>
      <c r="G35" s="411"/>
      <c r="H35" s="411"/>
      <c r="I35" s="411"/>
      <c r="J35" s="411"/>
      <c r="K35" s="412"/>
      <c r="R35" s="12"/>
    </row>
    <row r="36" spans="1:18">
      <c r="A36" s="407" t="s">
        <v>416</v>
      </c>
      <c r="B36" s="408"/>
      <c r="C36" s="408"/>
      <c r="D36" s="408"/>
      <c r="E36" s="408"/>
      <c r="F36" s="408"/>
      <c r="G36" s="408"/>
      <c r="H36" s="408"/>
      <c r="I36" s="408"/>
      <c r="J36" s="408"/>
      <c r="K36" s="408"/>
    </row>
    <row r="37" spans="1:18">
      <c r="A37" s="413" t="s">
        <v>424</v>
      </c>
      <c r="B37" s="413"/>
      <c r="C37" s="413"/>
      <c r="D37" s="413"/>
      <c r="E37" s="413"/>
      <c r="F37" s="413"/>
      <c r="G37" s="413"/>
      <c r="H37" s="413"/>
      <c r="I37" s="413"/>
      <c r="J37" s="413"/>
      <c r="K37" s="413"/>
    </row>
    <row r="38" spans="1:18" s="58" customFormat="1">
      <c r="A38" s="414" t="s">
        <v>417</v>
      </c>
      <c r="B38" s="414"/>
      <c r="C38" s="413"/>
      <c r="D38" s="413"/>
      <c r="E38" s="413"/>
      <c r="F38" s="413"/>
      <c r="G38" s="413"/>
      <c r="H38" s="413"/>
      <c r="I38" s="413"/>
      <c r="J38" s="413"/>
      <c r="K38" s="413"/>
    </row>
    <row r="39" spans="1:18" ht="16.5" customHeight="1"/>
    <row r="40" spans="1:18" ht="36.6" customHeight="1">
      <c r="A40" s="417" t="s">
        <v>142</v>
      </c>
      <c r="B40" s="417"/>
      <c r="C40" s="417"/>
      <c r="D40" s="417"/>
      <c r="E40" s="417"/>
      <c r="F40" s="417"/>
      <c r="G40" s="417"/>
      <c r="H40" s="417"/>
      <c r="I40" s="417"/>
      <c r="J40" s="417"/>
      <c r="K40" s="417"/>
    </row>
    <row r="41" spans="1:18" ht="29.25" customHeight="1">
      <c r="A41" s="415"/>
      <c r="B41" s="415"/>
      <c r="C41" s="415"/>
      <c r="D41" s="415"/>
      <c r="E41" s="415"/>
      <c r="F41" s="415"/>
      <c r="G41" s="415"/>
      <c r="H41" s="415"/>
      <c r="I41" s="415"/>
      <c r="J41" s="415"/>
      <c r="K41" s="415"/>
    </row>
    <row r="42" spans="1:18">
      <c r="A42" s="416"/>
      <c r="B42" s="416"/>
      <c r="C42" s="416"/>
      <c r="D42" s="416"/>
      <c r="E42" s="416"/>
      <c r="F42" s="416"/>
      <c r="G42" s="416"/>
      <c r="H42" s="416"/>
      <c r="I42" s="416"/>
      <c r="J42" s="416"/>
      <c r="K42" s="416"/>
    </row>
    <row r="43" spans="1:18">
      <c r="A43" s="416"/>
      <c r="B43" s="416"/>
      <c r="C43" s="416"/>
      <c r="D43" s="416"/>
      <c r="E43" s="416"/>
      <c r="F43" s="416"/>
      <c r="G43" s="416"/>
      <c r="H43" s="416"/>
      <c r="I43" s="416"/>
      <c r="J43" s="416"/>
      <c r="K43" s="416"/>
    </row>
    <row r="44" spans="1:18" ht="30" customHeight="1">
      <c r="A44" s="416"/>
      <c r="B44" s="416"/>
      <c r="C44" s="416"/>
      <c r="D44" s="416"/>
      <c r="E44" s="416"/>
      <c r="F44" s="416"/>
      <c r="G44" s="416"/>
      <c r="H44" s="416"/>
      <c r="I44" s="416"/>
      <c r="J44" s="416"/>
      <c r="K44" s="416"/>
    </row>
  </sheetData>
  <sheetProtection insertRows="0" deleteRows="0" selectLockedCells="1"/>
  <mergeCells count="78">
    <mergeCell ref="A36:K36"/>
    <mergeCell ref="A37:K37"/>
    <mergeCell ref="A38:K38"/>
    <mergeCell ref="A41:K44"/>
    <mergeCell ref="A40:K40"/>
    <mergeCell ref="A29:K29"/>
    <mergeCell ref="A31:K31"/>
    <mergeCell ref="A32:K32"/>
    <mergeCell ref="A34:K34"/>
    <mergeCell ref="A35:K35"/>
    <mergeCell ref="A33:K33"/>
    <mergeCell ref="B27:C27"/>
    <mergeCell ref="D27:E27"/>
    <mergeCell ref="F27:G27"/>
    <mergeCell ref="H27:I27"/>
    <mergeCell ref="J27:K27"/>
    <mergeCell ref="B24:C24"/>
    <mergeCell ref="D24:E24"/>
    <mergeCell ref="F24:G24"/>
    <mergeCell ref="H24:I24"/>
    <mergeCell ref="J24:K24"/>
    <mergeCell ref="J20:K20"/>
    <mergeCell ref="A21:C21"/>
    <mergeCell ref="A22:C22"/>
    <mergeCell ref="D22:E22"/>
    <mergeCell ref="F22:G22"/>
    <mergeCell ref="H22:I22"/>
    <mergeCell ref="J22:K22"/>
    <mergeCell ref="A19:C19"/>
    <mergeCell ref="A20:C20"/>
    <mergeCell ref="D20:E20"/>
    <mergeCell ref="F20:G20"/>
    <mergeCell ref="H20:I20"/>
    <mergeCell ref="J16:K16"/>
    <mergeCell ref="A17:C17"/>
    <mergeCell ref="A18:C18"/>
    <mergeCell ref="D18:E18"/>
    <mergeCell ref="F18:G18"/>
    <mergeCell ref="H18:I18"/>
    <mergeCell ref="J18:K18"/>
    <mergeCell ref="A15:C15"/>
    <mergeCell ref="A16:C16"/>
    <mergeCell ref="D16:E16"/>
    <mergeCell ref="F16:G16"/>
    <mergeCell ref="H16:I16"/>
    <mergeCell ref="J12:K12"/>
    <mergeCell ref="A13:C13"/>
    <mergeCell ref="A14:C14"/>
    <mergeCell ref="D14:E14"/>
    <mergeCell ref="F14:G14"/>
    <mergeCell ref="H14:I14"/>
    <mergeCell ref="J14:K14"/>
    <mergeCell ref="A11:C11"/>
    <mergeCell ref="A12:C12"/>
    <mergeCell ref="D12:E12"/>
    <mergeCell ref="F12:G12"/>
    <mergeCell ref="H12:I12"/>
    <mergeCell ref="F7:G7"/>
    <mergeCell ref="H7:I7"/>
    <mergeCell ref="J7:K7"/>
    <mergeCell ref="H10:I10"/>
    <mergeCell ref="J10:K10"/>
    <mergeCell ref="A9:C9"/>
    <mergeCell ref="A10:C10"/>
    <mergeCell ref="D10:E10"/>
    <mergeCell ref="F10:G10"/>
    <mergeCell ref="A2:C2"/>
    <mergeCell ref="D2:K2"/>
    <mergeCell ref="A3:C3"/>
    <mergeCell ref="A4:C4"/>
    <mergeCell ref="A5:C5"/>
    <mergeCell ref="A6:C6"/>
    <mergeCell ref="D6:E6"/>
    <mergeCell ref="F6:G6"/>
    <mergeCell ref="H6:I6"/>
    <mergeCell ref="J6:K6"/>
    <mergeCell ref="A7:C7"/>
    <mergeCell ref="D7:E7"/>
  </mergeCells>
  <printOptions horizontalCentered="1" verticalCentered="1"/>
  <pageMargins left="0.75" right="0.75" top="0.25" bottom="0.25" header="0" footer="0"/>
  <pageSetup scale="69" fitToHeight="0" orientation="landscape"/>
  <headerFooter>
    <oddFooter>&amp;CPPCR Core Indicator Monitoring and Reporting Tools  March 2014 &amp;RPage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7"/>
  <sheetViews>
    <sheetView showGridLines="0" topLeftCell="A16" workbookViewId="0">
      <selection activeCell="F20" sqref="F20"/>
    </sheetView>
  </sheetViews>
  <sheetFormatPr defaultColWidth="8.88671875" defaultRowHeight="14.4"/>
  <cols>
    <col min="1" max="1" width="25.44140625" style="60" customWidth="1"/>
    <col min="2" max="2" width="4.109375" style="60" customWidth="1"/>
    <col min="3" max="3" width="25.88671875" style="60" customWidth="1"/>
    <col min="4" max="6" width="27.6640625" style="60" customWidth="1"/>
    <col min="7" max="7" width="31.6640625" style="60" customWidth="1"/>
    <col min="8" max="8" width="25.33203125" style="60" customWidth="1"/>
    <col min="9" max="16384" width="8.88671875" style="60"/>
  </cols>
  <sheetData>
    <row r="1" spans="1:8" ht="24" thickBot="1">
      <c r="A1" s="24" t="s">
        <v>72</v>
      </c>
      <c r="B1" s="24"/>
      <c r="C1" s="23"/>
      <c r="D1" s="23"/>
      <c r="E1" s="23"/>
      <c r="F1" s="102"/>
      <c r="G1" s="33" t="s">
        <v>39</v>
      </c>
      <c r="H1" s="39">
        <v>42185</v>
      </c>
    </row>
    <row r="2" spans="1:8" ht="36.75" customHeight="1" thickTop="1">
      <c r="A2" s="455" t="s">
        <v>44</v>
      </c>
      <c r="B2" s="456"/>
      <c r="C2" s="456"/>
      <c r="D2" s="456"/>
      <c r="E2" s="457" t="s">
        <v>1</v>
      </c>
      <c r="F2" s="457"/>
      <c r="G2" s="457"/>
      <c r="H2" s="458"/>
    </row>
    <row r="3" spans="1:8" ht="15.75" customHeight="1" thickBot="1">
      <c r="A3" s="459" t="s">
        <v>17</v>
      </c>
      <c r="B3" s="460"/>
      <c r="C3" s="460"/>
      <c r="D3" s="460"/>
      <c r="E3" s="106" t="s">
        <v>102</v>
      </c>
      <c r="F3" s="17"/>
      <c r="G3" s="17"/>
      <c r="H3" s="18"/>
    </row>
    <row r="4" spans="1:8" ht="15.75" customHeight="1" thickTop="1">
      <c r="A4" s="461"/>
      <c r="B4" s="462"/>
      <c r="C4" s="462"/>
      <c r="D4" s="145" t="str">
        <f>[2]Cover!C3</f>
        <v>PPCR Investment Plan</v>
      </c>
      <c r="E4" s="463"/>
      <c r="F4" s="463"/>
      <c r="G4" s="463"/>
      <c r="H4" s="30"/>
    </row>
    <row r="5" spans="1:8" ht="15.75" customHeight="1">
      <c r="A5" s="464" t="s">
        <v>15</v>
      </c>
      <c r="B5" s="465"/>
      <c r="C5" s="465"/>
      <c r="D5" s="465"/>
      <c r="E5" s="101"/>
      <c r="F5" s="102"/>
      <c r="G5" s="101"/>
      <c r="H5" s="91"/>
    </row>
    <row r="6" spans="1:8" ht="26.1" customHeight="1" thickBot="1">
      <c r="A6" s="466" t="s">
        <v>4</v>
      </c>
      <c r="B6" s="467"/>
      <c r="C6" s="467"/>
      <c r="D6" s="467"/>
      <c r="E6" s="146" t="s">
        <v>5</v>
      </c>
      <c r="F6" s="68">
        <f>[2]Cover!B7</f>
        <v>41640</v>
      </c>
      <c r="G6" s="147" t="s">
        <v>6</v>
      </c>
      <c r="H6" s="29">
        <f>[2]Cover!B9</f>
        <v>42004</v>
      </c>
    </row>
    <row r="7" spans="1:8" ht="70.5" customHeight="1" thickTop="1">
      <c r="A7" s="468" t="s">
        <v>103</v>
      </c>
      <c r="B7" s="148"/>
      <c r="C7" s="470" t="s">
        <v>7</v>
      </c>
      <c r="D7" s="471"/>
      <c r="E7" s="476" t="s">
        <v>49</v>
      </c>
      <c r="F7" s="453" t="s">
        <v>8</v>
      </c>
      <c r="G7" s="453" t="s">
        <v>58</v>
      </c>
      <c r="H7" s="474" t="s">
        <v>59</v>
      </c>
    </row>
    <row r="8" spans="1:8" ht="27.75" customHeight="1" thickBot="1">
      <c r="A8" s="469"/>
      <c r="B8" s="149"/>
      <c r="C8" s="472"/>
      <c r="D8" s="473"/>
      <c r="E8" s="477"/>
      <c r="F8" s="454"/>
      <c r="G8" s="454"/>
      <c r="H8" s="475"/>
    </row>
    <row r="9" spans="1:8" ht="12.75" customHeight="1" thickTop="1">
      <c r="A9" s="150" t="s">
        <v>18</v>
      </c>
      <c r="B9" s="151" t="s">
        <v>104</v>
      </c>
      <c r="C9" s="478" t="s">
        <v>19</v>
      </c>
      <c r="D9" s="478"/>
      <c r="E9" s="152" t="s">
        <v>20</v>
      </c>
      <c r="F9" s="153" t="s">
        <v>21</v>
      </c>
      <c r="G9" s="153" t="s">
        <v>22</v>
      </c>
      <c r="H9" s="154" t="s">
        <v>23</v>
      </c>
    </row>
    <row r="10" spans="1:8" ht="25.35" customHeight="1">
      <c r="A10" s="452" t="str">
        <f>Cover!D12</f>
        <v>Building Capacity for Climate Resilience</v>
      </c>
      <c r="B10" s="155">
        <v>1</v>
      </c>
      <c r="C10" s="434" t="s">
        <v>280</v>
      </c>
      <c r="D10" s="435"/>
      <c r="E10" s="235">
        <v>3</v>
      </c>
      <c r="F10" s="236">
        <v>4</v>
      </c>
      <c r="G10" s="236">
        <v>3</v>
      </c>
      <c r="H10" s="237">
        <v>3</v>
      </c>
    </row>
    <row r="11" spans="1:8" ht="25.35" customHeight="1">
      <c r="A11" s="428"/>
      <c r="B11" s="156"/>
      <c r="C11" s="418" t="s">
        <v>80</v>
      </c>
      <c r="D11" s="419"/>
      <c r="E11" s="79" t="s">
        <v>281</v>
      </c>
      <c r="F11" s="80" t="s">
        <v>284</v>
      </c>
      <c r="G11" s="157" t="s">
        <v>282</v>
      </c>
      <c r="H11" s="158" t="s">
        <v>283</v>
      </c>
    </row>
    <row r="12" spans="1:8" ht="25.35" customHeight="1">
      <c r="A12" s="428"/>
      <c r="B12" s="155">
        <v>2</v>
      </c>
      <c r="C12" s="420" t="s">
        <v>285</v>
      </c>
      <c r="D12" s="421"/>
      <c r="E12" s="238">
        <v>3</v>
      </c>
      <c r="F12" s="239">
        <v>3</v>
      </c>
      <c r="G12" s="239">
        <v>4</v>
      </c>
      <c r="H12" s="240">
        <v>4</v>
      </c>
    </row>
    <row r="13" spans="1:8" ht="25.35" customHeight="1">
      <c r="A13" s="428"/>
      <c r="B13" s="156"/>
      <c r="C13" s="418" t="s">
        <v>80</v>
      </c>
      <c r="D13" s="419"/>
      <c r="E13" s="79" t="s">
        <v>286</v>
      </c>
      <c r="F13" s="80" t="s">
        <v>287</v>
      </c>
      <c r="G13" s="157" t="s">
        <v>288</v>
      </c>
      <c r="H13" s="158" t="s">
        <v>283</v>
      </c>
    </row>
    <row r="14" spans="1:8" ht="25.35" customHeight="1">
      <c r="A14" s="428"/>
      <c r="B14" s="155">
        <v>3</v>
      </c>
      <c r="C14" s="420" t="s">
        <v>289</v>
      </c>
      <c r="D14" s="421"/>
      <c r="E14" s="238">
        <v>3</v>
      </c>
      <c r="F14" s="239">
        <v>3</v>
      </c>
      <c r="G14" s="239">
        <v>4</v>
      </c>
      <c r="H14" s="240">
        <v>4</v>
      </c>
    </row>
    <row r="15" spans="1:8" ht="25.35" customHeight="1">
      <c r="A15" s="428"/>
      <c r="B15" s="156"/>
      <c r="C15" s="418" t="s">
        <v>80</v>
      </c>
      <c r="D15" s="419"/>
      <c r="E15" s="79" t="s">
        <v>290</v>
      </c>
      <c r="F15" s="80" t="s">
        <v>291</v>
      </c>
      <c r="G15" s="157" t="s">
        <v>292</v>
      </c>
      <c r="H15" s="158" t="s">
        <v>283</v>
      </c>
    </row>
    <row r="16" spans="1:8" ht="25.35" customHeight="1">
      <c r="A16" s="428"/>
      <c r="B16" s="155">
        <v>4</v>
      </c>
      <c r="C16" s="420" t="s">
        <v>293</v>
      </c>
      <c r="D16" s="421"/>
      <c r="E16" s="238">
        <v>3</v>
      </c>
      <c r="F16" s="239">
        <v>3</v>
      </c>
      <c r="G16" s="239">
        <v>3</v>
      </c>
      <c r="H16" s="240">
        <v>3</v>
      </c>
    </row>
    <row r="17" spans="1:8" ht="25.35" customHeight="1">
      <c r="A17" s="428"/>
      <c r="B17" s="207"/>
      <c r="C17" s="418" t="s">
        <v>80</v>
      </c>
      <c r="D17" s="419"/>
      <c r="E17" s="79" t="s">
        <v>294</v>
      </c>
      <c r="F17" s="79" t="s">
        <v>295</v>
      </c>
      <c r="G17" s="79" t="s">
        <v>296</v>
      </c>
      <c r="H17" s="79" t="s">
        <v>283</v>
      </c>
    </row>
    <row r="18" spans="1:8" ht="25.35" customHeight="1">
      <c r="A18" s="428"/>
      <c r="B18" s="156">
        <v>5</v>
      </c>
      <c r="C18" s="206" t="s">
        <v>297</v>
      </c>
      <c r="D18" s="206"/>
      <c r="E18" s="241">
        <v>5</v>
      </c>
      <c r="F18" s="242">
        <v>4</v>
      </c>
      <c r="G18" s="242">
        <v>3</v>
      </c>
      <c r="H18" s="243">
        <v>3</v>
      </c>
    </row>
    <row r="19" spans="1:8" ht="21" customHeight="1">
      <c r="A19" s="428"/>
      <c r="B19" s="207"/>
      <c r="C19" s="418" t="s">
        <v>80</v>
      </c>
      <c r="D19" s="419"/>
      <c r="E19" s="79" t="s">
        <v>298</v>
      </c>
      <c r="F19" s="79" t="s">
        <v>299</v>
      </c>
      <c r="G19" s="79" t="s">
        <v>300</v>
      </c>
      <c r="H19" s="79" t="s">
        <v>301</v>
      </c>
    </row>
    <row r="20" spans="1:8" ht="25.35" customHeight="1">
      <c r="A20" s="428"/>
      <c r="B20" s="156">
        <v>6</v>
      </c>
      <c r="C20" s="206" t="s">
        <v>302</v>
      </c>
      <c r="D20" s="206"/>
      <c r="E20" s="241">
        <v>6</v>
      </c>
      <c r="F20" s="242">
        <v>5</v>
      </c>
      <c r="G20" s="242">
        <v>6</v>
      </c>
      <c r="H20" s="243">
        <v>7</v>
      </c>
    </row>
    <row r="21" spans="1:8" ht="25.35" customHeight="1" thickBot="1">
      <c r="A21" s="428"/>
      <c r="B21" s="207"/>
      <c r="C21" s="418" t="s">
        <v>80</v>
      </c>
      <c r="D21" s="419"/>
      <c r="E21" s="79" t="s">
        <v>303</v>
      </c>
      <c r="F21" s="79" t="s">
        <v>304</v>
      </c>
      <c r="G21" s="79" t="s">
        <v>305</v>
      </c>
      <c r="H21" s="79" t="s">
        <v>306</v>
      </c>
    </row>
    <row r="22" spans="1:8" ht="25.35" customHeight="1" thickTop="1">
      <c r="A22" s="427" t="str">
        <f>Cover!D13</f>
        <v>Improvement of Weather, Climate and Hydrological Service Delivery</v>
      </c>
      <c r="B22" s="155">
        <v>1</v>
      </c>
      <c r="C22" s="434" t="s">
        <v>201</v>
      </c>
      <c r="D22" s="435"/>
      <c r="E22" s="235">
        <v>3</v>
      </c>
      <c r="F22" s="236">
        <v>3</v>
      </c>
      <c r="G22" s="236">
        <v>1</v>
      </c>
      <c r="H22" s="237">
        <v>1</v>
      </c>
    </row>
    <row r="23" spans="1:8" ht="25.35" customHeight="1">
      <c r="A23" s="428"/>
      <c r="B23" s="156"/>
      <c r="C23" s="418" t="s">
        <v>80</v>
      </c>
      <c r="D23" s="419"/>
      <c r="E23" s="79" t="s">
        <v>341</v>
      </c>
      <c r="F23" s="80" t="s">
        <v>341</v>
      </c>
      <c r="G23" s="157" t="s">
        <v>342</v>
      </c>
      <c r="H23" s="158" t="s">
        <v>344</v>
      </c>
    </row>
    <row r="24" spans="1:8" ht="25.35" customHeight="1">
      <c r="A24" s="428"/>
      <c r="B24" s="155">
        <v>2</v>
      </c>
      <c r="C24" s="420" t="s">
        <v>202</v>
      </c>
      <c r="D24" s="421"/>
      <c r="E24" s="238">
        <v>2</v>
      </c>
      <c r="F24" s="239">
        <v>2</v>
      </c>
      <c r="G24" s="239">
        <v>1</v>
      </c>
      <c r="H24" s="240">
        <v>1</v>
      </c>
    </row>
    <row r="25" spans="1:8" ht="25.35" customHeight="1">
      <c r="A25" s="428"/>
      <c r="B25" s="156"/>
      <c r="C25" s="418" t="s">
        <v>80</v>
      </c>
      <c r="D25" s="419"/>
      <c r="E25" s="79" t="s">
        <v>345</v>
      </c>
      <c r="F25" s="80" t="s">
        <v>346</v>
      </c>
      <c r="G25" s="157" t="s">
        <v>343</v>
      </c>
      <c r="H25" s="158" t="s">
        <v>344</v>
      </c>
    </row>
    <row r="26" spans="1:8" ht="25.35" customHeight="1">
      <c r="A26" s="428"/>
      <c r="B26" s="155">
        <v>3</v>
      </c>
      <c r="C26" s="420" t="s">
        <v>203</v>
      </c>
      <c r="D26" s="421"/>
      <c r="E26" s="238">
        <v>2</v>
      </c>
      <c r="F26" s="239">
        <v>2</v>
      </c>
      <c r="G26" s="239">
        <v>1</v>
      </c>
      <c r="H26" s="240">
        <v>1</v>
      </c>
    </row>
    <row r="27" spans="1:8" ht="25.35" customHeight="1">
      <c r="A27" s="428"/>
      <c r="B27" s="156"/>
      <c r="C27" s="418" t="s">
        <v>80</v>
      </c>
      <c r="D27" s="419"/>
      <c r="E27" s="79" t="s">
        <v>345</v>
      </c>
      <c r="F27" s="80" t="s">
        <v>346</v>
      </c>
      <c r="G27" s="157" t="s">
        <v>343</v>
      </c>
      <c r="H27" s="158" t="s">
        <v>344</v>
      </c>
    </row>
    <row r="28" spans="1:8" ht="25.35" customHeight="1">
      <c r="A28" s="428"/>
      <c r="B28" s="155">
        <v>4</v>
      </c>
      <c r="C28" s="420" t="s">
        <v>204</v>
      </c>
      <c r="D28" s="421"/>
      <c r="E28" s="238">
        <v>2</v>
      </c>
      <c r="F28" s="239">
        <v>2</v>
      </c>
      <c r="G28" s="239">
        <v>1</v>
      </c>
      <c r="H28" s="240">
        <v>1</v>
      </c>
    </row>
    <row r="29" spans="1:8" ht="25.35" customHeight="1">
      <c r="A29" s="428"/>
      <c r="B29" s="156"/>
      <c r="C29" s="418" t="s">
        <v>80</v>
      </c>
      <c r="D29" s="419"/>
      <c r="E29" s="160" t="s">
        <v>345</v>
      </c>
      <c r="F29" s="161" t="s">
        <v>346</v>
      </c>
      <c r="G29" s="161" t="s">
        <v>343</v>
      </c>
      <c r="H29" s="162" t="s">
        <v>344</v>
      </c>
    </row>
    <row r="30" spans="1:8" ht="25.35" customHeight="1">
      <c r="A30" s="428"/>
      <c r="B30" s="155">
        <v>5</v>
      </c>
      <c r="C30" s="420" t="s">
        <v>205</v>
      </c>
      <c r="D30" s="421"/>
      <c r="E30" s="238">
        <v>2</v>
      </c>
      <c r="F30" s="239">
        <v>2</v>
      </c>
      <c r="G30" s="239">
        <v>1</v>
      </c>
      <c r="H30" s="240">
        <v>1</v>
      </c>
    </row>
    <row r="31" spans="1:8" ht="25.35" customHeight="1">
      <c r="A31" s="428"/>
      <c r="B31" s="207"/>
      <c r="C31" s="418" t="s">
        <v>80</v>
      </c>
      <c r="D31" s="419"/>
      <c r="E31" s="160" t="s">
        <v>345</v>
      </c>
      <c r="F31" s="160" t="s">
        <v>346</v>
      </c>
      <c r="G31" s="160" t="s">
        <v>343</v>
      </c>
      <c r="H31" s="160" t="s">
        <v>344</v>
      </c>
    </row>
    <row r="32" spans="1:8" ht="25.35" customHeight="1">
      <c r="A32" s="428"/>
      <c r="B32" s="156">
        <v>6</v>
      </c>
      <c r="C32" s="206" t="s">
        <v>206</v>
      </c>
      <c r="D32" s="206"/>
      <c r="E32" s="238">
        <v>2</v>
      </c>
      <c r="F32" s="238">
        <v>2</v>
      </c>
      <c r="G32" s="238">
        <v>1</v>
      </c>
      <c r="H32" s="238">
        <v>1</v>
      </c>
    </row>
    <row r="33" spans="1:8" ht="25.35" customHeight="1">
      <c r="A33" s="428"/>
      <c r="B33" s="207"/>
      <c r="C33" s="418" t="s">
        <v>80</v>
      </c>
      <c r="D33" s="419"/>
      <c r="E33" s="160" t="s">
        <v>345</v>
      </c>
      <c r="F33" s="160" t="s">
        <v>346</v>
      </c>
      <c r="G33" s="160" t="s">
        <v>343</v>
      </c>
      <c r="H33" s="160" t="s">
        <v>344</v>
      </c>
    </row>
    <row r="34" spans="1:8" ht="25.35" customHeight="1">
      <c r="A34" s="428"/>
      <c r="B34" s="156">
        <v>7</v>
      </c>
      <c r="C34" s="206" t="s">
        <v>207</v>
      </c>
      <c r="D34" s="206"/>
      <c r="E34" s="238">
        <v>2</v>
      </c>
      <c r="F34" s="238">
        <v>2</v>
      </c>
      <c r="G34" s="238">
        <v>1</v>
      </c>
      <c r="H34" s="238">
        <v>1</v>
      </c>
    </row>
    <row r="35" spans="1:8" ht="25.35" customHeight="1">
      <c r="A35" s="428"/>
      <c r="B35" s="207"/>
      <c r="C35" s="418" t="s">
        <v>80</v>
      </c>
      <c r="D35" s="419"/>
      <c r="E35" s="160" t="s">
        <v>345</v>
      </c>
      <c r="F35" s="160" t="s">
        <v>346</v>
      </c>
      <c r="G35" s="160" t="s">
        <v>343</v>
      </c>
      <c r="H35" s="160" t="s">
        <v>344</v>
      </c>
    </row>
    <row r="36" spans="1:8" ht="25.35" customHeight="1">
      <c r="A36" s="428"/>
      <c r="B36" s="156">
        <v>8</v>
      </c>
      <c r="C36" s="206" t="s">
        <v>208</v>
      </c>
      <c r="D36" s="206"/>
      <c r="E36" s="238">
        <v>2</v>
      </c>
      <c r="F36" s="238">
        <v>2</v>
      </c>
      <c r="G36" s="238">
        <v>1</v>
      </c>
      <c r="H36" s="238">
        <v>1</v>
      </c>
    </row>
    <row r="37" spans="1:8" ht="25.35" customHeight="1" thickBot="1">
      <c r="A37" s="429"/>
      <c r="B37" s="163"/>
      <c r="C37" s="422" t="s">
        <v>80</v>
      </c>
      <c r="D37" s="423"/>
      <c r="E37" s="81" t="s">
        <v>345</v>
      </c>
      <c r="F37" s="82" t="s">
        <v>346</v>
      </c>
      <c r="G37" s="76" t="s">
        <v>343</v>
      </c>
      <c r="H37" s="159" t="s">
        <v>344</v>
      </c>
    </row>
    <row r="38" spans="1:8" ht="25.35" customHeight="1" thickTop="1">
      <c r="A38" s="427" t="str">
        <f>Cover!D14</f>
        <v>Environmental Land Management and Rural Livelihoods</v>
      </c>
      <c r="B38" s="155">
        <v>1</v>
      </c>
      <c r="C38" s="448" t="s">
        <v>145</v>
      </c>
      <c r="D38" s="449"/>
      <c r="E38" s="235">
        <v>2</v>
      </c>
      <c r="F38" s="236">
        <v>1</v>
      </c>
      <c r="G38" s="236">
        <v>1</v>
      </c>
      <c r="H38" s="237">
        <v>2</v>
      </c>
    </row>
    <row r="39" spans="1:8" ht="25.35" customHeight="1">
      <c r="A39" s="428"/>
      <c r="B39" s="156"/>
      <c r="C39" s="418" t="s">
        <v>80</v>
      </c>
      <c r="D39" s="419"/>
      <c r="E39" s="79" t="s">
        <v>146</v>
      </c>
      <c r="F39" s="80" t="s">
        <v>147</v>
      </c>
      <c r="G39" s="157" t="s">
        <v>148</v>
      </c>
      <c r="H39" s="158" t="s">
        <v>149</v>
      </c>
    </row>
    <row r="40" spans="1:8" ht="25.35" customHeight="1">
      <c r="A40" s="428"/>
      <c r="B40" s="155">
        <v>2</v>
      </c>
      <c r="C40" s="450" t="s">
        <v>150</v>
      </c>
      <c r="D40" s="451"/>
      <c r="E40" s="238">
        <v>2</v>
      </c>
      <c r="F40" s="239">
        <v>1</v>
      </c>
      <c r="G40" s="239">
        <v>1</v>
      </c>
      <c r="H40" s="240">
        <v>2</v>
      </c>
    </row>
    <row r="41" spans="1:8" ht="25.35" customHeight="1">
      <c r="A41" s="428"/>
      <c r="B41" s="156"/>
      <c r="C41" s="418" t="s">
        <v>80</v>
      </c>
      <c r="D41" s="419"/>
      <c r="E41" s="79" t="s">
        <v>146</v>
      </c>
      <c r="F41" s="80" t="s">
        <v>147</v>
      </c>
      <c r="G41" s="157" t="s">
        <v>148</v>
      </c>
      <c r="H41" s="158" t="s">
        <v>149</v>
      </c>
    </row>
    <row r="42" spans="1:8" ht="25.35" customHeight="1">
      <c r="A42" s="428"/>
      <c r="B42" s="155">
        <v>3</v>
      </c>
      <c r="C42" s="432" t="s">
        <v>151</v>
      </c>
      <c r="D42" s="433"/>
      <c r="E42" s="238">
        <v>2</v>
      </c>
      <c r="F42" s="239">
        <v>1</v>
      </c>
      <c r="G42" s="239">
        <v>1</v>
      </c>
      <c r="H42" s="240">
        <v>2</v>
      </c>
    </row>
    <row r="43" spans="1:8" ht="25.35" customHeight="1">
      <c r="A43" s="428"/>
      <c r="B43" s="156"/>
      <c r="C43" s="418" t="s">
        <v>80</v>
      </c>
      <c r="D43" s="419"/>
      <c r="E43" s="79" t="s">
        <v>146</v>
      </c>
      <c r="F43" s="80" t="s">
        <v>147</v>
      </c>
      <c r="G43" s="157" t="s">
        <v>148</v>
      </c>
      <c r="H43" s="158" t="s">
        <v>149</v>
      </c>
    </row>
    <row r="44" spans="1:8" ht="25.35" customHeight="1">
      <c r="A44" s="428"/>
      <c r="B44" s="155">
        <v>4</v>
      </c>
      <c r="C44" s="432" t="s">
        <v>152</v>
      </c>
      <c r="D44" s="433"/>
      <c r="E44" s="238">
        <v>3</v>
      </c>
      <c r="F44" s="239">
        <v>3</v>
      </c>
      <c r="G44" s="239">
        <v>3</v>
      </c>
      <c r="H44" s="240">
        <v>2</v>
      </c>
    </row>
    <row r="45" spans="1:8" ht="25.35" customHeight="1">
      <c r="A45" s="428"/>
      <c r="B45" s="156"/>
      <c r="C45" s="418" t="s">
        <v>80</v>
      </c>
      <c r="D45" s="419"/>
      <c r="E45" s="79" t="s">
        <v>153</v>
      </c>
      <c r="F45" s="80" t="s">
        <v>154</v>
      </c>
      <c r="G45" s="157" t="s">
        <v>155</v>
      </c>
      <c r="H45" s="158" t="s">
        <v>156</v>
      </c>
    </row>
    <row r="46" spans="1:8" ht="25.35" customHeight="1">
      <c r="A46" s="428"/>
      <c r="B46" s="155">
        <v>5</v>
      </c>
      <c r="C46" s="432" t="s">
        <v>157</v>
      </c>
      <c r="D46" s="433"/>
      <c r="E46" s="238">
        <v>3</v>
      </c>
      <c r="F46" s="239">
        <v>3</v>
      </c>
      <c r="G46" s="239">
        <v>3</v>
      </c>
      <c r="H46" s="240">
        <v>2</v>
      </c>
    </row>
    <row r="47" spans="1:8" ht="25.35" customHeight="1">
      <c r="A47" s="428"/>
      <c r="B47" s="207"/>
      <c r="C47" s="418" t="s">
        <v>80</v>
      </c>
      <c r="D47" s="419"/>
      <c r="E47" s="79" t="s">
        <v>153</v>
      </c>
      <c r="F47" s="80" t="s">
        <v>154</v>
      </c>
      <c r="G47" s="157" t="s">
        <v>155</v>
      </c>
      <c r="H47" s="158" t="s">
        <v>156</v>
      </c>
    </row>
    <row r="48" spans="1:8" ht="25.35" customHeight="1">
      <c r="A48" s="428"/>
      <c r="B48" s="156">
        <v>6</v>
      </c>
      <c r="C48" s="432" t="s">
        <v>158</v>
      </c>
      <c r="D48" s="433"/>
      <c r="E48" s="238">
        <v>3</v>
      </c>
      <c r="F48" s="238">
        <v>2</v>
      </c>
      <c r="G48" s="238">
        <v>3</v>
      </c>
      <c r="H48" s="238">
        <v>1</v>
      </c>
    </row>
    <row r="49" spans="1:8" ht="25.35" customHeight="1" thickBot="1">
      <c r="A49" s="429"/>
      <c r="B49" s="163"/>
      <c r="C49" s="422" t="s">
        <v>80</v>
      </c>
      <c r="D49" s="423"/>
      <c r="E49" s="81" t="s">
        <v>159</v>
      </c>
      <c r="F49" s="82" t="s">
        <v>160</v>
      </c>
      <c r="G49" s="76" t="s">
        <v>161</v>
      </c>
      <c r="H49" s="159" t="s">
        <v>162</v>
      </c>
    </row>
    <row r="50" spans="1:8" ht="25.35" customHeight="1" thickTop="1">
      <c r="A50" s="427" t="str">
        <f>Cover!D15</f>
        <v>Building Climate Resilience in the Pyanj River Basin</v>
      </c>
      <c r="B50" s="155">
        <v>1</v>
      </c>
      <c r="C50" s="430" t="s">
        <v>182</v>
      </c>
      <c r="D50" s="431"/>
      <c r="E50" s="235">
        <v>1</v>
      </c>
      <c r="F50" s="236">
        <v>1</v>
      </c>
      <c r="G50" s="236">
        <v>2</v>
      </c>
      <c r="H50" s="237">
        <v>2</v>
      </c>
    </row>
    <row r="51" spans="1:8" ht="25.35" customHeight="1">
      <c r="A51" s="428"/>
      <c r="B51" s="156"/>
      <c r="C51" s="418" t="s">
        <v>80</v>
      </c>
      <c r="D51" s="419"/>
      <c r="E51" s="79" t="s">
        <v>217</v>
      </c>
      <c r="F51" s="80" t="s">
        <v>218</v>
      </c>
      <c r="G51" s="157" t="s">
        <v>219</v>
      </c>
      <c r="H51" s="158" t="s">
        <v>220</v>
      </c>
    </row>
    <row r="52" spans="1:8" ht="25.35" customHeight="1">
      <c r="A52" s="428"/>
      <c r="B52" s="155">
        <v>2</v>
      </c>
      <c r="C52" s="432" t="s">
        <v>183</v>
      </c>
      <c r="D52" s="433"/>
      <c r="E52" s="238">
        <v>1</v>
      </c>
      <c r="F52" s="239">
        <v>0</v>
      </c>
      <c r="G52" s="239">
        <v>2</v>
      </c>
      <c r="H52" s="240">
        <v>2</v>
      </c>
    </row>
    <row r="53" spans="1:8" ht="25.35" customHeight="1">
      <c r="A53" s="428"/>
      <c r="B53" s="156"/>
      <c r="C53" s="418" t="s">
        <v>80</v>
      </c>
      <c r="D53" s="419"/>
      <c r="E53" s="79" t="s">
        <v>221</v>
      </c>
      <c r="F53" s="80" t="s">
        <v>222</v>
      </c>
      <c r="G53" s="157" t="s">
        <v>223</v>
      </c>
      <c r="H53" s="158" t="s">
        <v>224</v>
      </c>
    </row>
    <row r="54" spans="1:8" ht="25.35" customHeight="1">
      <c r="A54" s="428"/>
      <c r="B54" s="155">
        <v>3</v>
      </c>
      <c r="C54" s="432" t="s">
        <v>184</v>
      </c>
      <c r="D54" s="433"/>
      <c r="E54" s="238">
        <v>1</v>
      </c>
      <c r="F54" s="239">
        <v>0</v>
      </c>
      <c r="G54" s="239">
        <v>2</v>
      </c>
      <c r="H54" s="240">
        <v>2</v>
      </c>
    </row>
    <row r="55" spans="1:8" ht="25.35" customHeight="1">
      <c r="A55" s="428"/>
      <c r="B55" s="156"/>
      <c r="C55" s="418" t="s">
        <v>80</v>
      </c>
      <c r="D55" s="419"/>
      <c r="E55" s="79" t="s">
        <v>225</v>
      </c>
      <c r="F55" s="80" t="s">
        <v>226</v>
      </c>
      <c r="G55" s="157" t="s">
        <v>227</v>
      </c>
      <c r="H55" s="158" t="s">
        <v>228</v>
      </c>
    </row>
    <row r="56" spans="1:8" ht="25.35" customHeight="1">
      <c r="A56" s="428"/>
      <c r="B56" s="155">
        <v>4</v>
      </c>
      <c r="C56" s="432" t="s">
        <v>185</v>
      </c>
      <c r="D56" s="433"/>
      <c r="E56" s="238">
        <v>1</v>
      </c>
      <c r="F56" s="239">
        <v>0</v>
      </c>
      <c r="G56" s="239">
        <v>2</v>
      </c>
      <c r="H56" s="240">
        <v>2</v>
      </c>
    </row>
    <row r="57" spans="1:8" ht="25.35" customHeight="1">
      <c r="A57" s="428"/>
      <c r="B57" s="156"/>
      <c r="C57" s="418" t="s">
        <v>80</v>
      </c>
      <c r="D57" s="419"/>
      <c r="E57" s="160" t="s">
        <v>229</v>
      </c>
      <c r="F57" s="161" t="s">
        <v>230</v>
      </c>
      <c r="G57" s="161" t="s">
        <v>231</v>
      </c>
      <c r="H57" s="162" t="s">
        <v>228</v>
      </c>
    </row>
    <row r="58" spans="1:8" ht="25.35" customHeight="1">
      <c r="A58" s="428"/>
      <c r="B58" s="155">
        <v>5</v>
      </c>
      <c r="C58" s="420" t="s">
        <v>186</v>
      </c>
      <c r="D58" s="421"/>
      <c r="E58" s="238">
        <v>1</v>
      </c>
      <c r="F58" s="239">
        <v>0</v>
      </c>
      <c r="G58" s="239">
        <v>2</v>
      </c>
      <c r="H58" s="240">
        <v>2</v>
      </c>
    </row>
    <row r="59" spans="1:8" ht="25.35" customHeight="1">
      <c r="A59" s="428"/>
      <c r="B59" s="207"/>
      <c r="C59" s="418" t="s">
        <v>80</v>
      </c>
      <c r="D59" s="419"/>
      <c r="E59" s="160" t="s">
        <v>232</v>
      </c>
      <c r="F59" s="160" t="s">
        <v>233</v>
      </c>
      <c r="G59" s="160" t="s">
        <v>234</v>
      </c>
      <c r="H59" s="160" t="s">
        <v>228</v>
      </c>
    </row>
    <row r="60" spans="1:8" ht="25.35" customHeight="1">
      <c r="A60" s="428"/>
      <c r="B60" s="156">
        <v>6</v>
      </c>
      <c r="C60" s="420" t="s">
        <v>187</v>
      </c>
      <c r="D60" s="421"/>
      <c r="E60" s="238">
        <v>1</v>
      </c>
      <c r="F60" s="238">
        <v>0</v>
      </c>
      <c r="G60" s="238">
        <v>2</v>
      </c>
      <c r="H60" s="238">
        <v>2</v>
      </c>
    </row>
    <row r="61" spans="1:8" ht="25.35" customHeight="1">
      <c r="A61" s="428"/>
      <c r="B61" s="207"/>
      <c r="C61" s="418" t="s">
        <v>80</v>
      </c>
      <c r="D61" s="419"/>
      <c r="E61" s="160" t="s">
        <v>235</v>
      </c>
      <c r="F61" s="160" t="s">
        <v>233</v>
      </c>
      <c r="G61" s="160" t="s">
        <v>219</v>
      </c>
      <c r="H61" s="160" t="s">
        <v>228</v>
      </c>
    </row>
    <row r="62" spans="1:8" ht="25.35" customHeight="1">
      <c r="A62" s="428"/>
      <c r="B62" s="156">
        <v>7</v>
      </c>
      <c r="C62" s="420" t="s">
        <v>188</v>
      </c>
      <c r="D62" s="421"/>
      <c r="E62" s="238">
        <v>1</v>
      </c>
      <c r="F62" s="238">
        <v>0</v>
      </c>
      <c r="G62" s="238">
        <v>2</v>
      </c>
      <c r="H62" s="238">
        <v>2</v>
      </c>
    </row>
    <row r="63" spans="1:8" ht="25.35" customHeight="1">
      <c r="A63" s="428"/>
      <c r="B63" s="207"/>
      <c r="C63" s="418" t="s">
        <v>80</v>
      </c>
      <c r="D63" s="419"/>
      <c r="E63" s="160" t="s">
        <v>235</v>
      </c>
      <c r="F63" s="160" t="s">
        <v>233</v>
      </c>
      <c r="G63" s="160" t="s">
        <v>236</v>
      </c>
      <c r="H63" s="160" t="s">
        <v>237</v>
      </c>
    </row>
    <row r="64" spans="1:8" ht="25.35" customHeight="1">
      <c r="A64" s="428"/>
      <c r="B64" s="156">
        <v>8</v>
      </c>
      <c r="C64" s="420" t="s">
        <v>189</v>
      </c>
      <c r="D64" s="421"/>
      <c r="E64" s="238">
        <v>1</v>
      </c>
      <c r="F64" s="238">
        <v>0</v>
      </c>
      <c r="G64" s="238">
        <v>2</v>
      </c>
      <c r="H64" s="238">
        <v>2</v>
      </c>
    </row>
    <row r="65" spans="1:8" ht="25.35" customHeight="1">
      <c r="A65" s="428"/>
      <c r="B65" s="207"/>
      <c r="C65" s="418" t="s">
        <v>80</v>
      </c>
      <c r="D65" s="419"/>
      <c r="E65" s="160" t="s">
        <v>235</v>
      </c>
      <c r="F65" s="160" t="s">
        <v>233</v>
      </c>
      <c r="G65" s="160" t="s">
        <v>238</v>
      </c>
      <c r="H65" s="160" t="s">
        <v>237</v>
      </c>
    </row>
    <row r="66" spans="1:8" ht="25.35" customHeight="1">
      <c r="A66" s="428"/>
      <c r="B66" s="156">
        <v>9</v>
      </c>
      <c r="C66" s="420" t="s">
        <v>190</v>
      </c>
      <c r="D66" s="421"/>
      <c r="E66" s="238">
        <v>1</v>
      </c>
      <c r="F66" s="238">
        <v>0</v>
      </c>
      <c r="G66" s="238">
        <v>2</v>
      </c>
      <c r="H66" s="238">
        <v>2</v>
      </c>
    </row>
    <row r="67" spans="1:8" ht="25.35" customHeight="1">
      <c r="A67" s="428"/>
      <c r="B67" s="207"/>
      <c r="C67" s="418" t="s">
        <v>80</v>
      </c>
      <c r="D67" s="419"/>
      <c r="E67" s="160" t="s">
        <v>235</v>
      </c>
      <c r="F67" s="160" t="s">
        <v>233</v>
      </c>
      <c r="G67" s="160" t="s">
        <v>239</v>
      </c>
      <c r="H67" s="160" t="s">
        <v>237</v>
      </c>
    </row>
    <row r="68" spans="1:8" ht="25.35" customHeight="1">
      <c r="A68" s="428"/>
      <c r="B68" s="156">
        <v>10</v>
      </c>
      <c r="C68" s="420" t="s">
        <v>191</v>
      </c>
      <c r="D68" s="421"/>
      <c r="E68" s="238">
        <v>1</v>
      </c>
      <c r="F68" s="238">
        <v>0</v>
      </c>
      <c r="G68" s="238">
        <v>2</v>
      </c>
      <c r="H68" s="238">
        <v>2</v>
      </c>
    </row>
    <row r="69" spans="1:8" ht="25.35" customHeight="1">
      <c r="A69" s="428"/>
      <c r="B69" s="207"/>
      <c r="C69" s="418" t="s">
        <v>80</v>
      </c>
      <c r="D69" s="419"/>
      <c r="E69" s="160" t="s">
        <v>240</v>
      </c>
      <c r="F69" s="160" t="s">
        <v>241</v>
      </c>
      <c r="G69" s="160" t="s">
        <v>219</v>
      </c>
      <c r="H69" s="160" t="s">
        <v>237</v>
      </c>
    </row>
    <row r="70" spans="1:8" ht="25.35" customHeight="1">
      <c r="A70" s="428"/>
      <c r="B70" s="156">
        <v>11</v>
      </c>
      <c r="C70" s="420" t="s">
        <v>192</v>
      </c>
      <c r="D70" s="421"/>
      <c r="E70" s="238">
        <v>1</v>
      </c>
      <c r="F70" s="238">
        <v>0</v>
      </c>
      <c r="G70" s="238">
        <v>2</v>
      </c>
      <c r="H70" s="238">
        <v>2</v>
      </c>
    </row>
    <row r="71" spans="1:8" ht="25.35" customHeight="1">
      <c r="A71" s="428"/>
      <c r="B71" s="207"/>
      <c r="C71" s="418" t="s">
        <v>80</v>
      </c>
      <c r="D71" s="419"/>
      <c r="E71" s="160" t="s">
        <v>240</v>
      </c>
      <c r="F71" s="160" t="s">
        <v>241</v>
      </c>
      <c r="G71" s="160" t="s">
        <v>242</v>
      </c>
      <c r="H71" s="160" t="s">
        <v>237</v>
      </c>
    </row>
    <row r="72" spans="1:8" ht="25.35" customHeight="1">
      <c r="A72" s="428"/>
      <c r="B72" s="156">
        <v>12</v>
      </c>
      <c r="C72" s="420" t="s">
        <v>193</v>
      </c>
      <c r="D72" s="421"/>
      <c r="E72" s="238">
        <v>1</v>
      </c>
      <c r="F72" s="238" t="s">
        <v>245</v>
      </c>
      <c r="G72" s="238">
        <v>2</v>
      </c>
      <c r="H72" s="238">
        <v>2</v>
      </c>
    </row>
    <row r="73" spans="1:8" ht="25.35" customHeight="1">
      <c r="A73" s="428"/>
      <c r="B73" s="207"/>
      <c r="C73" s="418" t="s">
        <v>80</v>
      </c>
      <c r="D73" s="419"/>
      <c r="E73" s="160" t="s">
        <v>243</v>
      </c>
      <c r="F73" s="160" t="s">
        <v>241</v>
      </c>
      <c r="G73" s="160" t="s">
        <v>244</v>
      </c>
      <c r="H73" s="160" t="s">
        <v>237</v>
      </c>
    </row>
    <row r="74" spans="1:8" ht="25.35" customHeight="1">
      <c r="A74" s="428"/>
      <c r="B74" s="156">
        <v>13</v>
      </c>
      <c r="C74" s="420" t="s">
        <v>194</v>
      </c>
      <c r="D74" s="421"/>
      <c r="E74" s="238">
        <v>0</v>
      </c>
      <c r="F74" s="238">
        <v>0</v>
      </c>
      <c r="G74" s="238">
        <v>2</v>
      </c>
      <c r="H74" s="238">
        <v>2</v>
      </c>
    </row>
    <row r="75" spans="1:8" ht="25.35" customHeight="1">
      <c r="A75" s="428"/>
      <c r="B75" s="207"/>
      <c r="C75" s="418" t="s">
        <v>80</v>
      </c>
      <c r="D75" s="419"/>
      <c r="E75" s="160" t="s">
        <v>246</v>
      </c>
      <c r="F75" s="160" t="s">
        <v>247</v>
      </c>
      <c r="G75" s="160" t="s">
        <v>248</v>
      </c>
      <c r="H75" s="160" t="s">
        <v>237</v>
      </c>
    </row>
    <row r="76" spans="1:8" ht="25.35" customHeight="1">
      <c r="A76" s="428"/>
      <c r="B76" s="156">
        <v>14</v>
      </c>
      <c r="C76" s="420" t="s">
        <v>195</v>
      </c>
      <c r="D76" s="421"/>
      <c r="E76" s="238">
        <v>1</v>
      </c>
      <c r="F76" s="238">
        <v>1</v>
      </c>
      <c r="G76" s="238">
        <v>2</v>
      </c>
      <c r="H76" s="238">
        <v>2</v>
      </c>
    </row>
    <row r="77" spans="1:8" ht="25.35" customHeight="1">
      <c r="A77" s="428"/>
      <c r="B77" s="207"/>
      <c r="C77" s="418" t="s">
        <v>80</v>
      </c>
      <c r="D77" s="419"/>
      <c r="E77" s="160" t="s">
        <v>249</v>
      </c>
      <c r="F77" s="160" t="s">
        <v>250</v>
      </c>
      <c r="G77" s="160" t="s">
        <v>251</v>
      </c>
      <c r="H77" s="160" t="s">
        <v>237</v>
      </c>
    </row>
    <row r="78" spans="1:8" ht="25.35" customHeight="1">
      <c r="A78" s="428"/>
      <c r="B78" s="156">
        <v>15</v>
      </c>
      <c r="C78" s="420" t="s">
        <v>196</v>
      </c>
      <c r="D78" s="421"/>
      <c r="E78" s="238">
        <v>1</v>
      </c>
      <c r="F78" s="238">
        <v>1</v>
      </c>
      <c r="G78" s="238">
        <v>2</v>
      </c>
      <c r="H78" s="238">
        <v>2</v>
      </c>
    </row>
    <row r="79" spans="1:8" ht="25.35" customHeight="1">
      <c r="A79" s="428"/>
      <c r="B79" s="207"/>
      <c r="C79" s="418" t="s">
        <v>80</v>
      </c>
      <c r="D79" s="419"/>
      <c r="E79" s="160" t="s">
        <v>249</v>
      </c>
      <c r="F79" s="160" t="s">
        <v>252</v>
      </c>
      <c r="G79" s="160" t="s">
        <v>253</v>
      </c>
      <c r="H79" s="160" t="s">
        <v>237</v>
      </c>
    </row>
    <row r="80" spans="1:8" ht="25.35" customHeight="1">
      <c r="A80" s="428"/>
      <c r="B80" s="156">
        <v>16</v>
      </c>
      <c r="C80" s="420" t="s">
        <v>197</v>
      </c>
      <c r="D80" s="421"/>
      <c r="E80" s="238">
        <v>0</v>
      </c>
      <c r="F80" s="238">
        <v>0</v>
      </c>
      <c r="G80" s="238">
        <v>2</v>
      </c>
      <c r="H80" s="238">
        <v>2</v>
      </c>
    </row>
    <row r="81" spans="1:8" ht="25.35" customHeight="1">
      <c r="A81" s="428"/>
      <c r="B81" s="207"/>
      <c r="C81" s="418" t="s">
        <v>80</v>
      </c>
      <c r="D81" s="419"/>
      <c r="E81" s="160" t="s">
        <v>254</v>
      </c>
      <c r="F81" s="160" t="s">
        <v>241</v>
      </c>
      <c r="G81" s="160" t="s">
        <v>255</v>
      </c>
      <c r="H81" s="160" t="s">
        <v>237</v>
      </c>
    </row>
    <row r="82" spans="1:8" ht="25.35" customHeight="1">
      <c r="A82" s="428"/>
      <c r="B82" s="156">
        <v>17</v>
      </c>
      <c r="C82" s="420" t="s">
        <v>198</v>
      </c>
      <c r="D82" s="421"/>
      <c r="E82" s="238">
        <v>0</v>
      </c>
      <c r="F82" s="238">
        <v>0</v>
      </c>
      <c r="G82" s="238">
        <v>2</v>
      </c>
      <c r="H82" s="238">
        <v>2</v>
      </c>
    </row>
    <row r="83" spans="1:8" ht="25.35" customHeight="1" thickBot="1">
      <c r="A83" s="429"/>
      <c r="B83" s="163"/>
      <c r="C83" s="422" t="s">
        <v>80</v>
      </c>
      <c r="D83" s="423"/>
      <c r="E83" s="81" t="s">
        <v>254</v>
      </c>
      <c r="F83" s="82" t="s">
        <v>241</v>
      </c>
      <c r="G83" s="76" t="s">
        <v>256</v>
      </c>
      <c r="H83" s="159" t="s">
        <v>237</v>
      </c>
    </row>
    <row r="84" spans="1:8" ht="34.5" customHeight="1" thickTop="1">
      <c r="A84" s="427" t="str">
        <f>Cover!D16</f>
        <v xml:space="preserve">Enhancing the Climate Resilience of the Energy Sector (infrastructure) </v>
      </c>
      <c r="B84" s="155">
        <v>1</v>
      </c>
      <c r="C84" s="434" t="s">
        <v>319</v>
      </c>
      <c r="D84" s="435"/>
      <c r="E84" s="244" t="s">
        <v>320</v>
      </c>
      <c r="F84" s="236" t="s">
        <v>322</v>
      </c>
      <c r="G84" s="236" t="s">
        <v>322</v>
      </c>
      <c r="H84" s="237" t="s">
        <v>322</v>
      </c>
    </row>
    <row r="85" spans="1:8" ht="25.35" customHeight="1">
      <c r="A85" s="428"/>
      <c r="B85" s="156"/>
      <c r="C85" s="418" t="s">
        <v>80</v>
      </c>
      <c r="D85" s="419"/>
      <c r="E85" s="79" t="s">
        <v>321</v>
      </c>
      <c r="F85" s="245" t="s">
        <v>323</v>
      </c>
      <c r="G85" s="157" t="s">
        <v>324</v>
      </c>
      <c r="H85" s="158" t="s">
        <v>325</v>
      </c>
    </row>
    <row r="86" spans="1:8" ht="25.35" customHeight="1">
      <c r="A86" s="428"/>
      <c r="B86" s="155">
        <v>2</v>
      </c>
      <c r="C86" s="420" t="s">
        <v>326</v>
      </c>
      <c r="D86" s="421"/>
      <c r="E86" s="238" t="s">
        <v>322</v>
      </c>
      <c r="F86" s="239" t="s">
        <v>322</v>
      </c>
      <c r="G86" s="239" t="s">
        <v>327</v>
      </c>
      <c r="H86" s="240" t="s">
        <v>327</v>
      </c>
    </row>
    <row r="87" spans="1:8" ht="25.35" customHeight="1">
      <c r="A87" s="428"/>
      <c r="B87" s="156"/>
      <c r="C87" s="418" t="s">
        <v>80</v>
      </c>
      <c r="D87" s="419"/>
      <c r="E87" s="79" t="s">
        <v>328</v>
      </c>
      <c r="F87" s="245" t="s">
        <v>329</v>
      </c>
      <c r="G87" s="245" t="s">
        <v>330</v>
      </c>
      <c r="H87" s="245" t="s">
        <v>331</v>
      </c>
    </row>
    <row r="88" spans="1:8" ht="25.35" customHeight="1">
      <c r="A88" s="428"/>
      <c r="B88" s="155">
        <v>3</v>
      </c>
      <c r="C88" s="420" t="s">
        <v>332</v>
      </c>
      <c r="D88" s="421"/>
      <c r="E88" s="238" t="s">
        <v>333</v>
      </c>
      <c r="F88" s="239" t="s">
        <v>322</v>
      </c>
      <c r="G88" s="239" t="s">
        <v>334</v>
      </c>
      <c r="H88" s="240" t="s">
        <v>334</v>
      </c>
    </row>
    <row r="89" spans="1:8" ht="25.35" customHeight="1" thickBot="1">
      <c r="A89" s="428"/>
      <c r="B89" s="156"/>
      <c r="C89" s="418" t="s">
        <v>80</v>
      </c>
      <c r="D89" s="419"/>
      <c r="E89" s="245" t="s">
        <v>335</v>
      </c>
      <c r="F89" s="245" t="s">
        <v>336</v>
      </c>
      <c r="G89" s="245" t="s">
        <v>337</v>
      </c>
      <c r="H89" s="245" t="s">
        <v>338</v>
      </c>
    </row>
    <row r="90" spans="1:8" ht="25.35" customHeight="1" thickTop="1">
      <c r="A90" s="427" t="str">
        <f>Cover!D17</f>
        <v>Enhancing the Climate Resilience of the Energy Sector (enabling environment) to be signed in 2015</v>
      </c>
      <c r="B90" s="155">
        <v>1</v>
      </c>
      <c r="C90" s="434"/>
      <c r="D90" s="435"/>
      <c r="E90" s="235"/>
      <c r="F90" s="236"/>
      <c r="G90" s="236"/>
      <c r="H90" s="237"/>
    </row>
    <row r="91" spans="1:8" ht="25.35" customHeight="1">
      <c r="A91" s="428"/>
      <c r="B91" s="156"/>
      <c r="C91" s="418" t="s">
        <v>80</v>
      </c>
      <c r="D91" s="419"/>
      <c r="E91" s="79"/>
      <c r="F91" s="80"/>
      <c r="G91" s="157"/>
      <c r="H91" s="158"/>
    </row>
    <row r="92" spans="1:8" ht="25.35" customHeight="1">
      <c r="A92" s="428"/>
      <c r="B92" s="155">
        <v>2</v>
      </c>
      <c r="C92" s="420"/>
      <c r="D92" s="421"/>
      <c r="E92" s="238"/>
      <c r="F92" s="239"/>
      <c r="G92" s="239"/>
      <c r="H92" s="240"/>
    </row>
    <row r="93" spans="1:8" ht="25.35" customHeight="1">
      <c r="A93" s="428"/>
      <c r="B93" s="156"/>
      <c r="C93" s="418" t="s">
        <v>80</v>
      </c>
      <c r="D93" s="419"/>
      <c r="E93" s="79"/>
      <c r="F93" s="80"/>
      <c r="G93" s="157"/>
      <c r="H93" s="158"/>
    </row>
    <row r="94" spans="1:8" ht="25.35" customHeight="1">
      <c r="A94" s="428"/>
      <c r="B94" s="155">
        <v>3</v>
      </c>
      <c r="C94" s="420"/>
      <c r="D94" s="421"/>
      <c r="E94" s="238"/>
      <c r="F94" s="239"/>
      <c r="G94" s="239"/>
      <c r="H94" s="240"/>
    </row>
    <row r="95" spans="1:8" ht="25.35" customHeight="1">
      <c r="A95" s="428"/>
      <c r="B95" s="156"/>
      <c r="C95" s="418" t="s">
        <v>80</v>
      </c>
      <c r="D95" s="419"/>
      <c r="E95" s="79"/>
      <c r="F95" s="80"/>
      <c r="G95" s="157"/>
      <c r="H95" s="158"/>
    </row>
    <row r="96" spans="1:8" ht="25.35" customHeight="1">
      <c r="A96" s="428"/>
      <c r="B96" s="155">
        <v>4</v>
      </c>
      <c r="C96" s="420"/>
      <c r="D96" s="421"/>
      <c r="E96" s="238"/>
      <c r="F96" s="239"/>
      <c r="G96" s="239"/>
      <c r="H96" s="240"/>
    </row>
    <row r="97" spans="1:14" ht="25.35" customHeight="1">
      <c r="A97" s="428"/>
      <c r="B97" s="156"/>
      <c r="C97" s="418" t="s">
        <v>80</v>
      </c>
      <c r="D97" s="419"/>
      <c r="E97" s="160"/>
      <c r="F97" s="161"/>
      <c r="G97" s="161"/>
      <c r="H97" s="162"/>
    </row>
    <row r="98" spans="1:14" ht="25.35" customHeight="1">
      <c r="A98" s="428"/>
      <c r="B98" s="155">
        <v>5</v>
      </c>
      <c r="C98" s="420"/>
      <c r="D98" s="421"/>
      <c r="E98" s="238"/>
      <c r="F98" s="239"/>
      <c r="G98" s="239"/>
      <c r="H98" s="240"/>
    </row>
    <row r="99" spans="1:14" ht="25.35" customHeight="1" thickBot="1">
      <c r="A99" s="429"/>
      <c r="B99" s="163"/>
      <c r="C99" s="422" t="s">
        <v>80</v>
      </c>
      <c r="D99" s="423"/>
      <c r="E99" s="81"/>
      <c r="F99" s="82"/>
      <c r="G99" s="76"/>
      <c r="H99" s="159"/>
    </row>
    <row r="100" spans="1:14" ht="15.6" thickTop="1" thickBot="1">
      <c r="A100" s="164"/>
      <c r="B100" s="164"/>
      <c r="C100" s="165"/>
      <c r="D100" s="165"/>
      <c r="E100" s="166"/>
      <c r="F100" s="166"/>
      <c r="G100" s="166"/>
      <c r="H100" s="167"/>
    </row>
    <row r="101" spans="1:14" ht="92.1" customHeight="1" thickTop="1" thickBot="1">
      <c r="A101" s="444" t="s">
        <v>127</v>
      </c>
      <c r="B101" s="445"/>
      <c r="C101" s="445"/>
      <c r="D101" s="445"/>
      <c r="E101" s="445"/>
      <c r="F101" s="445"/>
      <c r="G101" s="445"/>
      <c r="H101" s="445"/>
      <c r="I101" s="445"/>
      <c r="J101" s="445"/>
      <c r="K101" s="445"/>
      <c r="L101" s="445"/>
      <c r="M101" s="445"/>
      <c r="N101" s="446"/>
    </row>
    <row r="102" spans="1:14" s="143" customFormat="1" ht="24" customHeight="1" thickTop="1">
      <c r="A102" s="168"/>
      <c r="B102" s="168"/>
      <c r="C102" s="168"/>
      <c r="D102" s="168"/>
      <c r="E102" s="168"/>
      <c r="F102" s="168"/>
      <c r="G102" s="168"/>
      <c r="H102" s="168"/>
      <c r="I102" s="168"/>
      <c r="J102" s="168"/>
      <c r="K102" s="168"/>
      <c r="L102" s="168"/>
      <c r="M102" s="168"/>
      <c r="N102" s="168"/>
    </row>
    <row r="103" spans="1:14" ht="37.35" customHeight="1">
      <c r="A103" s="447" t="s">
        <v>105</v>
      </c>
      <c r="B103" s="447"/>
      <c r="C103" s="447"/>
      <c r="D103" s="447"/>
      <c r="E103" s="447"/>
      <c r="F103" s="447"/>
      <c r="G103" s="447"/>
      <c r="H103" s="169"/>
    </row>
    <row r="104" spans="1:14">
      <c r="A104" s="436" t="s">
        <v>425</v>
      </c>
      <c r="B104" s="437"/>
      <c r="C104" s="437"/>
      <c r="D104" s="437"/>
      <c r="E104" s="437"/>
      <c r="F104" s="437"/>
      <c r="G104" s="437"/>
      <c r="H104" s="438"/>
    </row>
    <row r="105" spans="1:14">
      <c r="A105" s="436"/>
      <c r="B105" s="437"/>
      <c r="C105" s="437"/>
      <c r="D105" s="437"/>
      <c r="E105" s="437"/>
      <c r="F105" s="437"/>
      <c r="G105" s="437"/>
      <c r="H105" s="438"/>
    </row>
    <row r="106" spans="1:14" ht="30" customHeight="1">
      <c r="A106" s="439" t="s">
        <v>75</v>
      </c>
      <c r="B106" s="440"/>
      <c r="C106" s="440"/>
      <c r="D106" s="440"/>
      <c r="E106" s="440"/>
      <c r="F106" s="440"/>
      <c r="G106" s="440"/>
      <c r="H106" s="441"/>
    </row>
    <row r="107" spans="1:14">
      <c r="A107" s="436" t="s">
        <v>426</v>
      </c>
      <c r="B107" s="437"/>
      <c r="C107" s="437"/>
      <c r="D107" s="437"/>
      <c r="E107" s="437"/>
      <c r="F107" s="437"/>
      <c r="G107" s="437"/>
      <c r="H107" s="438"/>
    </row>
    <row r="108" spans="1:14" ht="17.25" customHeight="1">
      <c r="A108" s="436" t="s">
        <v>427</v>
      </c>
      <c r="B108" s="437"/>
      <c r="C108" s="437"/>
      <c r="D108" s="437"/>
      <c r="E108" s="437"/>
      <c r="F108" s="437"/>
      <c r="G108" s="437"/>
      <c r="H108" s="438"/>
    </row>
    <row r="109" spans="1:14">
      <c r="A109" s="442"/>
      <c r="B109" s="443"/>
      <c r="C109" s="443"/>
      <c r="D109" s="443"/>
      <c r="E109" s="443"/>
      <c r="F109" s="443"/>
      <c r="G109" s="443"/>
      <c r="H109" s="443"/>
    </row>
    <row r="110" spans="1:14" ht="33.75" customHeight="1">
      <c r="A110" s="424"/>
      <c r="B110" s="424"/>
      <c r="C110" s="424"/>
      <c r="D110" s="424"/>
      <c r="E110" s="424"/>
      <c r="F110" s="424"/>
      <c r="G110" s="424"/>
    </row>
    <row r="111" spans="1:14">
      <c r="A111" s="424"/>
      <c r="B111" s="424"/>
      <c r="C111" s="424"/>
      <c r="D111" s="424"/>
      <c r="E111" s="424"/>
      <c r="F111" s="424"/>
      <c r="G111" s="424"/>
    </row>
    <row r="112" spans="1:14" ht="69.75" customHeight="1">
      <c r="A112" s="12"/>
      <c r="B112" s="12"/>
    </row>
    <row r="113" spans="1:7">
      <c r="A113" s="15"/>
      <c r="B113" s="15"/>
    </row>
    <row r="114" spans="1:7" ht="45" customHeight="1">
      <c r="A114" s="424"/>
      <c r="B114" s="424"/>
      <c r="C114" s="424"/>
      <c r="D114" s="424"/>
      <c r="E114" s="424"/>
      <c r="F114" s="424"/>
      <c r="G114" s="424"/>
    </row>
    <row r="115" spans="1:7">
      <c r="A115" s="424"/>
      <c r="B115" s="424"/>
      <c r="C115" s="424"/>
      <c r="D115" s="424"/>
      <c r="E115" s="424"/>
      <c r="F115" s="424"/>
      <c r="G115" s="424"/>
    </row>
    <row r="116" spans="1:7" ht="34.35" customHeight="1">
      <c r="A116" s="424"/>
      <c r="B116" s="424"/>
      <c r="C116" s="424"/>
      <c r="D116" s="424"/>
      <c r="E116" s="424"/>
      <c r="F116" s="424"/>
      <c r="G116" s="424"/>
    </row>
    <row r="117" spans="1:7">
      <c r="A117" s="424"/>
      <c r="B117" s="424"/>
      <c r="C117" s="424"/>
      <c r="D117" s="424"/>
      <c r="E117" s="424"/>
      <c r="F117" s="424"/>
      <c r="G117" s="424"/>
    </row>
    <row r="118" spans="1:7" ht="47.25" customHeight="1">
      <c r="A118" s="12"/>
      <c r="B118" s="12"/>
    </row>
    <row r="119" spans="1:7">
      <c r="A119" s="425"/>
      <c r="B119" s="425"/>
      <c r="C119" s="425"/>
      <c r="D119" s="425"/>
      <c r="E119" s="425"/>
      <c r="F119" s="425"/>
      <c r="G119" s="425"/>
    </row>
    <row r="120" spans="1:7" ht="46.5" customHeight="1">
      <c r="A120" s="12"/>
      <c r="B120" s="12"/>
    </row>
    <row r="121" spans="1:7">
      <c r="A121" s="426"/>
      <c r="B121" s="426"/>
      <c r="C121" s="426"/>
      <c r="D121" s="426"/>
      <c r="E121" s="426"/>
      <c r="F121" s="426"/>
      <c r="G121" s="426"/>
    </row>
    <row r="122" spans="1:7" ht="37.5" customHeight="1"/>
    <row r="124" spans="1:7" ht="125.25" customHeight="1"/>
    <row r="126" spans="1:7" ht="49.5" customHeight="1"/>
    <row r="128" spans="1:7" ht="34.5" customHeight="1"/>
    <row r="132" ht="17.25" customHeight="1"/>
    <row r="144" ht="17.25" customHeight="1"/>
    <row r="145" ht="15.75" customHeight="1"/>
    <row r="146" ht="15.75" customHeight="1"/>
    <row r="147" ht="15.75" customHeight="1"/>
    <row r="148" ht="31.5" customHeight="1"/>
    <row r="149" ht="15.75" customHeight="1"/>
    <row r="150" ht="30" customHeight="1"/>
    <row r="151" ht="165" customHeight="1"/>
    <row r="152" ht="15.75" customHeight="1"/>
    <row r="154" ht="15.75" customHeight="1"/>
    <row r="156" ht="15.75" customHeight="1"/>
    <row r="158" ht="15.75" customHeight="1"/>
    <row r="159" ht="15.75" customHeight="1"/>
    <row r="160" ht="33" customHeight="1"/>
    <row r="161" ht="15.75" customHeight="1"/>
    <row r="165" ht="15.75" customHeight="1"/>
    <row r="166" ht="29.25" customHeight="1"/>
    <row r="167" ht="15" customHeight="1"/>
    <row r="168" ht="15.75" customHeight="1"/>
    <row r="170" ht="30.75" customHeight="1"/>
    <row r="171" ht="29.25" customHeight="1"/>
    <row r="172" ht="15" customHeight="1"/>
    <row r="173" ht="15" customHeight="1"/>
    <row r="175" ht="19.5" customHeight="1"/>
    <row r="177" ht="29.25" customHeight="1"/>
  </sheetData>
  <sheetProtection formatCells="0" insertRows="0" selectLockedCells="1"/>
  <mergeCells count="121">
    <mergeCell ref="C48:D48"/>
    <mergeCell ref="C60:D60"/>
    <mergeCell ref="C62:D62"/>
    <mergeCell ref="C64:D64"/>
    <mergeCell ref="C66:D66"/>
    <mergeCell ref="C68:D68"/>
    <mergeCell ref="C70:D70"/>
    <mergeCell ref="C9:D9"/>
    <mergeCell ref="C23:D23"/>
    <mergeCell ref="C24:D24"/>
    <mergeCell ref="C25:D25"/>
    <mergeCell ref="C26:D26"/>
    <mergeCell ref="C27:D27"/>
    <mergeCell ref="C31:D31"/>
    <mergeCell ref="C33:D33"/>
    <mergeCell ref="C35:D35"/>
    <mergeCell ref="F7:F8"/>
    <mergeCell ref="G7:G8"/>
    <mergeCell ref="A2:D2"/>
    <mergeCell ref="E2:H2"/>
    <mergeCell ref="A3:D3"/>
    <mergeCell ref="A4:C4"/>
    <mergeCell ref="E4:G4"/>
    <mergeCell ref="A5:D5"/>
    <mergeCell ref="A6:D6"/>
    <mergeCell ref="A7:A8"/>
    <mergeCell ref="C7:D8"/>
    <mergeCell ref="H7:H8"/>
    <mergeCell ref="E7:E8"/>
    <mergeCell ref="A10:A21"/>
    <mergeCell ref="C10:D10"/>
    <mergeCell ref="C11:D11"/>
    <mergeCell ref="C12:D12"/>
    <mergeCell ref="C13:D13"/>
    <mergeCell ref="C14:D14"/>
    <mergeCell ref="C15:D15"/>
    <mergeCell ref="C16:D16"/>
    <mergeCell ref="C17:D17"/>
    <mergeCell ref="C19:D19"/>
    <mergeCell ref="C21:D21"/>
    <mergeCell ref="A22:A37"/>
    <mergeCell ref="C22:D22"/>
    <mergeCell ref="A101:N101"/>
    <mergeCell ref="A103:G103"/>
    <mergeCell ref="A104:H104"/>
    <mergeCell ref="A38:A49"/>
    <mergeCell ref="C38:D38"/>
    <mergeCell ref="C39:D39"/>
    <mergeCell ref="C40:D40"/>
    <mergeCell ref="C41:D41"/>
    <mergeCell ref="C42:D42"/>
    <mergeCell ref="C43:D43"/>
    <mergeCell ref="C44:D44"/>
    <mergeCell ref="C45:D45"/>
    <mergeCell ref="C46:D46"/>
    <mergeCell ref="C49:D49"/>
    <mergeCell ref="C28:D28"/>
    <mergeCell ref="C29:D29"/>
    <mergeCell ref="C30:D30"/>
    <mergeCell ref="C37:D37"/>
    <mergeCell ref="C58:D58"/>
    <mergeCell ref="C83:D83"/>
    <mergeCell ref="A84:A89"/>
    <mergeCell ref="C84:D84"/>
    <mergeCell ref="A121:G121"/>
    <mergeCell ref="A50:A83"/>
    <mergeCell ref="C50:D50"/>
    <mergeCell ref="C51:D51"/>
    <mergeCell ref="C52:D52"/>
    <mergeCell ref="C53:D53"/>
    <mergeCell ref="C54:D54"/>
    <mergeCell ref="C55:D55"/>
    <mergeCell ref="C56:D56"/>
    <mergeCell ref="C57:D57"/>
    <mergeCell ref="A90:A99"/>
    <mergeCell ref="C90:D90"/>
    <mergeCell ref="C91:D91"/>
    <mergeCell ref="C92:D92"/>
    <mergeCell ref="A110:G110"/>
    <mergeCell ref="A111:G111"/>
    <mergeCell ref="A114:G114"/>
    <mergeCell ref="A115:G115"/>
    <mergeCell ref="A116:G116"/>
    <mergeCell ref="A105:H105"/>
    <mergeCell ref="A106:H106"/>
    <mergeCell ref="A107:H107"/>
    <mergeCell ref="A108:H108"/>
    <mergeCell ref="A109:H109"/>
    <mergeCell ref="C98:D98"/>
    <mergeCell ref="C99:D99"/>
    <mergeCell ref="C93:D93"/>
    <mergeCell ref="C94:D94"/>
    <mergeCell ref="C95:D95"/>
    <mergeCell ref="C96:D96"/>
    <mergeCell ref="C97:D97"/>
    <mergeCell ref="A117:G117"/>
    <mergeCell ref="A119:G119"/>
    <mergeCell ref="C89:D89"/>
    <mergeCell ref="C47:D47"/>
    <mergeCell ref="C59:D59"/>
    <mergeCell ref="C61:D61"/>
    <mergeCell ref="C63:D63"/>
    <mergeCell ref="C65:D65"/>
    <mergeCell ref="C85:D85"/>
    <mergeCell ref="C86:D86"/>
    <mergeCell ref="C87:D87"/>
    <mergeCell ref="C88:D88"/>
    <mergeCell ref="C72:D72"/>
    <mergeCell ref="C74:D74"/>
    <mergeCell ref="C76:D76"/>
    <mergeCell ref="C78:D78"/>
    <mergeCell ref="C80:D80"/>
    <mergeCell ref="C82:D82"/>
    <mergeCell ref="C79:D79"/>
    <mergeCell ref="C81:D81"/>
    <mergeCell ref="C71:D71"/>
    <mergeCell ref="C73:D73"/>
    <mergeCell ref="C75:D75"/>
    <mergeCell ref="C77:D77"/>
    <mergeCell ref="C67:D67"/>
    <mergeCell ref="C69:D69"/>
  </mergeCells>
  <pageMargins left="0.7" right="0.7" top="0.75" bottom="0.75" header="0.3" footer="0.3"/>
  <pageSetup scale="12" fitToWidth="0" orientation="landscape"/>
  <headerFoot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4"/>
  <sheetViews>
    <sheetView showGridLines="0" topLeftCell="A40" workbookViewId="0"/>
  </sheetViews>
  <sheetFormatPr defaultColWidth="8.88671875" defaultRowHeight="14.4"/>
  <cols>
    <col min="1" max="1" width="26.6640625" style="60" customWidth="1"/>
    <col min="2" max="2" width="4.44140625" style="60" customWidth="1"/>
    <col min="3" max="3" width="30" style="60" customWidth="1"/>
    <col min="4" max="4" width="8.44140625" style="60" customWidth="1"/>
    <col min="5" max="5" width="18.6640625" style="60" customWidth="1"/>
    <col min="6" max="6" width="13.44140625" style="60" customWidth="1"/>
    <col min="7" max="7" width="14.44140625" style="60" customWidth="1"/>
    <col min="8" max="8" width="19.33203125" style="60" customWidth="1"/>
    <col min="9" max="9" width="21.109375" style="60" customWidth="1"/>
    <col min="10" max="10" width="15.109375" style="60" customWidth="1"/>
    <col min="11" max="11" width="14" style="60" customWidth="1"/>
    <col min="12" max="12" width="13.44140625" style="60" customWidth="1"/>
    <col min="13" max="13" width="14.6640625" style="60" customWidth="1"/>
    <col min="14" max="14" width="13.6640625" style="60" customWidth="1"/>
    <col min="15" max="15" width="16" style="60" customWidth="1"/>
    <col min="16" max="16" width="15.6640625" style="60" customWidth="1"/>
    <col min="17" max="16384" width="8.88671875" style="60"/>
  </cols>
  <sheetData>
    <row r="1" spans="1:23" ht="24" thickBot="1">
      <c r="A1" s="24" t="s">
        <v>109</v>
      </c>
      <c r="B1" s="24"/>
      <c r="C1" s="23"/>
      <c r="D1" s="23"/>
      <c r="E1" s="23"/>
      <c r="F1" s="102"/>
      <c r="G1" s="1"/>
      <c r="H1" s="102"/>
      <c r="I1" s="102"/>
      <c r="J1" s="102"/>
      <c r="K1" s="102"/>
      <c r="L1" s="102"/>
      <c r="M1" s="33" t="s">
        <v>39</v>
      </c>
      <c r="N1" s="39" t="s">
        <v>96</v>
      </c>
      <c r="O1" s="39"/>
    </row>
    <row r="2" spans="1:23" ht="45" customHeight="1" thickTop="1">
      <c r="A2" s="309" t="s">
        <v>46</v>
      </c>
      <c r="B2" s="310"/>
      <c r="C2" s="310"/>
      <c r="D2" s="457" t="s">
        <v>0</v>
      </c>
      <c r="E2" s="457"/>
      <c r="F2" s="457"/>
      <c r="G2" s="457"/>
      <c r="H2" s="457"/>
      <c r="I2" s="457"/>
      <c r="J2" s="457"/>
      <c r="K2" s="457"/>
      <c r="L2" s="457"/>
      <c r="M2" s="457"/>
      <c r="N2" s="457"/>
      <c r="O2" s="457"/>
      <c r="P2" s="458"/>
    </row>
    <row r="3" spans="1:23" ht="16.5" customHeight="1" thickBot="1">
      <c r="A3" s="315" t="s">
        <v>17</v>
      </c>
      <c r="B3" s="316"/>
      <c r="C3" s="316"/>
      <c r="D3" s="105" t="s">
        <v>110</v>
      </c>
      <c r="E3" s="19"/>
      <c r="F3" s="19"/>
      <c r="G3" s="19"/>
      <c r="H3" s="19"/>
      <c r="I3" s="19"/>
      <c r="J3" s="19"/>
      <c r="K3" s="19"/>
      <c r="L3" s="19"/>
      <c r="M3" s="43"/>
      <c r="N3" s="43"/>
      <c r="O3" s="43"/>
      <c r="P3" s="41"/>
    </row>
    <row r="4" spans="1:23" ht="16.5" customHeight="1" thickTop="1">
      <c r="A4" s="461" t="str">
        <f>Cover!C3</f>
        <v>PPCR Investment Plan</v>
      </c>
      <c r="B4" s="462"/>
      <c r="C4" s="462"/>
      <c r="D4" s="463"/>
      <c r="E4" s="463"/>
      <c r="F4" s="463"/>
      <c r="G4" s="463"/>
      <c r="H4" s="463"/>
      <c r="I4" s="463"/>
      <c r="J4" s="10"/>
      <c r="K4" s="10"/>
      <c r="L4" s="10"/>
      <c r="M4" s="2"/>
      <c r="N4" s="2"/>
      <c r="O4" s="2"/>
      <c r="P4" s="3"/>
    </row>
    <row r="5" spans="1:23" ht="16.5" customHeight="1">
      <c r="A5" s="464" t="s">
        <v>15</v>
      </c>
      <c r="B5" s="465"/>
      <c r="C5" s="465"/>
      <c r="D5" s="500"/>
      <c r="E5" s="500"/>
      <c r="F5" s="102"/>
      <c r="G5" s="101"/>
      <c r="H5" s="102"/>
      <c r="I5" s="102"/>
      <c r="J5" s="102"/>
      <c r="K5" s="102"/>
      <c r="L5" s="102"/>
      <c r="M5" s="101"/>
      <c r="N5" s="500"/>
      <c r="O5" s="500"/>
      <c r="P5" s="501"/>
    </row>
    <row r="6" spans="1:23" ht="16.2" thickBot="1">
      <c r="A6" s="466" t="s">
        <v>4</v>
      </c>
      <c r="B6" s="467"/>
      <c r="C6" s="467"/>
      <c r="D6" s="460" t="s">
        <v>5</v>
      </c>
      <c r="E6" s="460"/>
      <c r="F6" s="502">
        <f>Cover!B7</f>
        <v>41640</v>
      </c>
      <c r="G6" s="502"/>
      <c r="H6" s="6"/>
      <c r="I6" s="146" t="s">
        <v>6</v>
      </c>
      <c r="J6" s="502">
        <f>Cover!B9</f>
        <v>42004</v>
      </c>
      <c r="K6" s="502"/>
      <c r="L6" s="4"/>
      <c r="M6" s="6"/>
      <c r="N6" s="6"/>
      <c r="O6" s="6"/>
      <c r="P6" s="7"/>
      <c r="Q6" s="102"/>
      <c r="R6" s="102"/>
      <c r="S6" s="102"/>
      <c r="T6" s="102"/>
      <c r="U6" s="102"/>
      <c r="V6" s="102"/>
      <c r="W6" s="102"/>
    </row>
    <row r="7" spans="1:23" ht="15.9" customHeight="1" thickTop="1" thickBot="1">
      <c r="A7" s="34"/>
      <c r="B7" s="35"/>
      <c r="C7" s="35"/>
      <c r="D7" s="170"/>
      <c r="E7" s="36"/>
      <c r="F7" s="36"/>
      <c r="G7" s="479" t="s">
        <v>41</v>
      </c>
      <c r="H7" s="479"/>
      <c r="I7" s="479"/>
      <c r="J7" s="479"/>
      <c r="K7" s="479"/>
      <c r="L7" s="479"/>
      <c r="M7" s="479"/>
      <c r="N7" s="479"/>
      <c r="O7" s="479"/>
      <c r="P7" s="480"/>
      <c r="Q7" s="102"/>
      <c r="R7" s="102"/>
      <c r="S7" s="102"/>
      <c r="T7" s="102"/>
      <c r="U7" s="102"/>
      <c r="V7" s="102"/>
      <c r="W7" s="102"/>
    </row>
    <row r="8" spans="1:23" ht="51" customHeight="1" thickTop="1">
      <c r="A8" s="468" t="s">
        <v>103</v>
      </c>
      <c r="B8" s="481" t="s">
        <v>3</v>
      </c>
      <c r="C8" s="482"/>
      <c r="D8" s="171"/>
      <c r="E8" s="483" t="s">
        <v>60</v>
      </c>
      <c r="F8" s="484"/>
      <c r="G8" s="485" t="s">
        <v>12</v>
      </c>
      <c r="H8" s="487" t="s">
        <v>61</v>
      </c>
      <c r="I8" s="488"/>
      <c r="J8" s="489" t="s">
        <v>13</v>
      </c>
      <c r="K8" s="483" t="s">
        <v>62</v>
      </c>
      <c r="L8" s="484"/>
      <c r="M8" s="491" t="s">
        <v>14</v>
      </c>
      <c r="N8" s="487" t="s">
        <v>63</v>
      </c>
      <c r="O8" s="488"/>
      <c r="P8" s="493" t="s">
        <v>33</v>
      </c>
      <c r="Q8" s="11"/>
      <c r="R8" s="11"/>
      <c r="S8" s="11"/>
      <c r="T8" s="11"/>
      <c r="U8" s="11"/>
      <c r="V8" s="11"/>
      <c r="W8" s="11"/>
    </row>
    <row r="9" spans="1:23" ht="40.35" customHeight="1" thickBot="1">
      <c r="A9" s="469"/>
      <c r="B9" s="495" t="s">
        <v>47</v>
      </c>
      <c r="C9" s="495"/>
      <c r="D9" s="172"/>
      <c r="E9" s="173" t="s">
        <v>111</v>
      </c>
      <c r="F9" s="56" t="s">
        <v>112</v>
      </c>
      <c r="G9" s="486"/>
      <c r="H9" s="173" t="s">
        <v>111</v>
      </c>
      <c r="I9" s="56" t="s">
        <v>112</v>
      </c>
      <c r="J9" s="490"/>
      <c r="K9" s="173" t="s">
        <v>111</v>
      </c>
      <c r="L9" s="56" t="s">
        <v>112</v>
      </c>
      <c r="M9" s="492"/>
      <c r="N9" s="173" t="s">
        <v>111</v>
      </c>
      <c r="O9" s="56" t="s">
        <v>112</v>
      </c>
      <c r="P9" s="494"/>
      <c r="Q9" s="102"/>
      <c r="R9" s="102"/>
      <c r="S9" s="102"/>
      <c r="T9" s="102"/>
      <c r="U9" s="102"/>
      <c r="V9" s="102"/>
      <c r="W9" s="102"/>
    </row>
    <row r="10" spans="1:23" ht="12" customHeight="1" thickTop="1" thickBot="1">
      <c r="A10" s="174" t="s">
        <v>18</v>
      </c>
      <c r="B10" s="175" t="s">
        <v>104</v>
      </c>
      <c r="C10" s="496" t="s">
        <v>19</v>
      </c>
      <c r="D10" s="497"/>
      <c r="E10" s="176" t="s">
        <v>20</v>
      </c>
      <c r="F10" s="49" t="s">
        <v>21</v>
      </c>
      <c r="G10" s="177" t="s">
        <v>22</v>
      </c>
      <c r="H10" s="178" t="s">
        <v>23</v>
      </c>
      <c r="I10" s="49" t="s">
        <v>24</v>
      </c>
      <c r="J10" s="179" t="s">
        <v>25</v>
      </c>
      <c r="K10" s="176" t="s">
        <v>26</v>
      </c>
      <c r="L10" s="50" t="s">
        <v>27</v>
      </c>
      <c r="M10" s="177" t="s">
        <v>28</v>
      </c>
      <c r="N10" s="178" t="s">
        <v>29</v>
      </c>
      <c r="O10" s="50" t="s">
        <v>30</v>
      </c>
      <c r="P10" s="51" t="s">
        <v>31</v>
      </c>
      <c r="Q10" s="102"/>
      <c r="R10" s="102"/>
      <c r="S10" s="102"/>
      <c r="T10" s="102"/>
      <c r="U10" s="102"/>
      <c r="V10" s="102"/>
      <c r="W10" s="102"/>
    </row>
    <row r="11" spans="1:23" ht="18" customHeight="1" thickTop="1">
      <c r="A11" s="427" t="str">
        <f>Cover!D12</f>
        <v>Building Capacity for Climate Resilience</v>
      </c>
      <c r="B11" s="180">
        <v>1</v>
      </c>
      <c r="C11" s="498" t="s">
        <v>280</v>
      </c>
      <c r="D11" s="499"/>
      <c r="E11" s="262"/>
      <c r="F11" s="263"/>
      <c r="G11" s="264"/>
      <c r="H11" s="262"/>
      <c r="I11" s="263"/>
      <c r="J11" s="264"/>
      <c r="K11" s="262"/>
      <c r="L11" s="263"/>
      <c r="M11" s="264"/>
      <c r="N11" s="262">
        <v>0</v>
      </c>
      <c r="O11" s="263">
        <v>7</v>
      </c>
      <c r="P11" s="265" t="s">
        <v>309</v>
      </c>
    </row>
    <row r="12" spans="1:23" ht="18" customHeight="1">
      <c r="A12" s="428"/>
      <c r="B12" s="180">
        <v>2</v>
      </c>
      <c r="C12" s="503" t="s">
        <v>285</v>
      </c>
      <c r="D12" s="504"/>
      <c r="E12" s="266"/>
      <c r="F12" s="267"/>
      <c r="G12" s="268"/>
      <c r="H12" s="266"/>
      <c r="I12" s="267"/>
      <c r="J12" s="268"/>
      <c r="K12" s="266"/>
      <c r="L12" s="267"/>
      <c r="M12" s="268"/>
      <c r="N12" s="266">
        <v>0</v>
      </c>
      <c r="O12" s="267">
        <v>7</v>
      </c>
      <c r="P12" s="269" t="s">
        <v>310</v>
      </c>
    </row>
    <row r="13" spans="1:23" ht="18" customHeight="1">
      <c r="A13" s="428"/>
      <c r="B13" s="180">
        <v>3</v>
      </c>
      <c r="C13" s="503" t="s">
        <v>307</v>
      </c>
      <c r="D13" s="504"/>
      <c r="E13" s="266"/>
      <c r="F13" s="267"/>
      <c r="G13" s="268"/>
      <c r="H13" s="266"/>
      <c r="I13" s="267"/>
      <c r="J13" s="268"/>
      <c r="K13" s="266"/>
      <c r="L13" s="267"/>
      <c r="M13" s="268"/>
      <c r="N13" s="266">
        <v>3</v>
      </c>
      <c r="O13" s="267">
        <v>7</v>
      </c>
      <c r="P13" s="269" t="s">
        <v>311</v>
      </c>
    </row>
    <row r="14" spans="1:23" ht="18" customHeight="1">
      <c r="A14" s="428"/>
      <c r="B14" s="180">
        <v>4</v>
      </c>
      <c r="C14" s="503" t="s">
        <v>293</v>
      </c>
      <c r="D14" s="504"/>
      <c r="E14" s="266"/>
      <c r="F14" s="267"/>
      <c r="G14" s="268"/>
      <c r="H14" s="266">
        <v>0</v>
      </c>
      <c r="I14" s="267">
        <v>20</v>
      </c>
      <c r="J14" s="268" t="s">
        <v>312</v>
      </c>
      <c r="K14" s="266"/>
      <c r="L14" s="267"/>
      <c r="M14" s="268"/>
      <c r="N14" s="266">
        <v>0</v>
      </c>
      <c r="O14" s="267">
        <v>5</v>
      </c>
      <c r="P14" s="269" t="s">
        <v>313</v>
      </c>
    </row>
    <row r="15" spans="1:23" ht="18" customHeight="1">
      <c r="A15" s="428"/>
      <c r="B15" s="180">
        <v>5</v>
      </c>
      <c r="C15" s="503" t="s">
        <v>308</v>
      </c>
      <c r="D15" s="504"/>
      <c r="E15" s="266"/>
      <c r="F15" s="267" t="s">
        <v>315</v>
      </c>
      <c r="G15" s="268" t="s">
        <v>314</v>
      </c>
      <c r="H15" s="266">
        <v>0</v>
      </c>
      <c r="I15" s="267">
        <v>20</v>
      </c>
      <c r="J15" s="268" t="s">
        <v>316</v>
      </c>
      <c r="K15" s="266"/>
      <c r="L15" s="267"/>
      <c r="M15" s="268"/>
      <c r="N15" s="266">
        <v>3</v>
      </c>
      <c r="O15" s="267">
        <v>5</v>
      </c>
      <c r="P15" s="269" t="s">
        <v>317</v>
      </c>
    </row>
    <row r="16" spans="1:23" ht="18" customHeight="1" thickBot="1">
      <c r="A16" s="428"/>
      <c r="B16" s="180">
        <v>6</v>
      </c>
      <c r="C16" s="503" t="s">
        <v>302</v>
      </c>
      <c r="D16" s="504"/>
      <c r="E16" s="266"/>
      <c r="F16" s="267"/>
      <c r="G16" s="268"/>
      <c r="H16" s="266"/>
      <c r="I16" s="267"/>
      <c r="J16" s="268"/>
      <c r="K16" s="266"/>
      <c r="L16" s="267"/>
      <c r="M16" s="268"/>
      <c r="N16" s="266">
        <v>3</v>
      </c>
      <c r="O16" s="267">
        <v>1</v>
      </c>
      <c r="P16" s="269" t="s">
        <v>318</v>
      </c>
    </row>
    <row r="17" spans="1:35" ht="18" customHeight="1" thickTop="1">
      <c r="A17" s="427" t="str">
        <f>Cover!D13</f>
        <v>Improvement of Weather, Climate and Hydrological Service Delivery</v>
      </c>
      <c r="B17" s="181">
        <v>1</v>
      </c>
      <c r="C17" s="498" t="s">
        <v>201</v>
      </c>
      <c r="D17" s="499"/>
      <c r="E17" s="262"/>
      <c r="F17" s="263"/>
      <c r="G17" s="264"/>
      <c r="H17" s="262"/>
      <c r="I17" s="263"/>
      <c r="J17" s="264"/>
      <c r="K17" s="262"/>
      <c r="L17" s="263"/>
      <c r="M17" s="264"/>
      <c r="N17" s="262">
        <v>1</v>
      </c>
      <c r="O17" s="263">
        <v>1</v>
      </c>
      <c r="P17" s="265" t="s">
        <v>347</v>
      </c>
      <c r="S17" s="11"/>
      <c r="T17" s="11"/>
      <c r="U17" s="11"/>
      <c r="V17" s="11"/>
      <c r="W17" s="11"/>
      <c r="X17" s="11"/>
      <c r="Y17" s="11"/>
      <c r="Z17" s="11"/>
      <c r="AA17" s="11"/>
      <c r="AB17" s="11"/>
      <c r="AC17" s="11"/>
      <c r="AD17" s="11"/>
      <c r="AE17" s="11"/>
      <c r="AF17" s="11"/>
      <c r="AG17" s="11"/>
      <c r="AH17" s="11"/>
      <c r="AI17" s="11"/>
    </row>
    <row r="18" spans="1:35" ht="18" customHeight="1">
      <c r="A18" s="428"/>
      <c r="B18" s="180">
        <v>2</v>
      </c>
      <c r="C18" s="503" t="s">
        <v>202</v>
      </c>
      <c r="D18" s="504"/>
      <c r="E18" s="266"/>
      <c r="F18" s="267"/>
      <c r="G18" s="268"/>
      <c r="H18" s="266"/>
      <c r="I18" s="267"/>
      <c r="J18" s="268"/>
      <c r="K18" s="266"/>
      <c r="L18" s="267"/>
      <c r="M18" s="268"/>
      <c r="N18" s="266">
        <v>1</v>
      </c>
      <c r="O18" s="267">
        <v>1</v>
      </c>
      <c r="P18" s="269" t="s">
        <v>348</v>
      </c>
      <c r="S18" s="11"/>
      <c r="T18" s="11"/>
      <c r="U18" s="11"/>
      <c r="V18" s="11"/>
      <c r="W18" s="11"/>
      <c r="X18" s="11"/>
      <c r="Y18" s="11"/>
      <c r="Z18" s="11"/>
      <c r="AA18" s="11"/>
      <c r="AB18" s="11"/>
      <c r="AC18" s="11"/>
      <c r="AD18" s="11"/>
      <c r="AE18" s="11"/>
      <c r="AF18" s="11"/>
      <c r="AG18" s="11"/>
      <c r="AH18" s="11"/>
      <c r="AI18" s="11"/>
    </row>
    <row r="19" spans="1:35" ht="18" customHeight="1">
      <c r="A19" s="428"/>
      <c r="B19" s="180">
        <v>3</v>
      </c>
      <c r="C19" s="503" t="s">
        <v>203</v>
      </c>
      <c r="D19" s="504"/>
      <c r="E19" s="266"/>
      <c r="F19" s="270"/>
      <c r="G19" s="268"/>
      <c r="H19" s="266"/>
      <c r="I19" s="267"/>
      <c r="J19" s="268"/>
      <c r="K19" s="266">
        <v>0</v>
      </c>
      <c r="L19" s="270">
        <v>80000</v>
      </c>
      <c r="M19" s="268" t="s">
        <v>209</v>
      </c>
      <c r="N19" s="266"/>
      <c r="O19" s="267"/>
      <c r="P19" s="269"/>
      <c r="S19" s="11"/>
      <c r="T19" s="11"/>
      <c r="U19" s="11"/>
      <c r="V19" s="11"/>
      <c r="W19" s="11"/>
      <c r="X19" s="11"/>
      <c r="Y19" s="11"/>
      <c r="Z19" s="11"/>
      <c r="AA19" s="11"/>
      <c r="AB19" s="11"/>
      <c r="AC19" s="11"/>
      <c r="AD19" s="11"/>
      <c r="AE19" s="11"/>
      <c r="AF19" s="11"/>
      <c r="AG19" s="11"/>
      <c r="AH19" s="11"/>
      <c r="AI19" s="11"/>
    </row>
    <row r="20" spans="1:35" s="58" customFormat="1" ht="18" customHeight="1">
      <c r="A20" s="428"/>
      <c r="B20" s="180">
        <v>4</v>
      </c>
      <c r="C20" s="505" t="s">
        <v>204</v>
      </c>
      <c r="D20" s="506"/>
      <c r="E20" s="271"/>
      <c r="F20" s="272"/>
      <c r="G20" s="273"/>
      <c r="H20" s="271"/>
      <c r="I20" s="272"/>
      <c r="J20" s="273"/>
      <c r="K20" s="271"/>
      <c r="L20" s="274"/>
      <c r="M20" s="273"/>
      <c r="N20" s="266">
        <v>0</v>
      </c>
      <c r="O20" s="267">
        <v>2</v>
      </c>
      <c r="P20" s="269" t="s">
        <v>349</v>
      </c>
      <c r="S20" s="11"/>
      <c r="T20" s="11"/>
      <c r="U20" s="11"/>
      <c r="V20" s="11"/>
      <c r="W20" s="11"/>
      <c r="X20" s="11"/>
      <c r="Y20" s="11"/>
      <c r="Z20" s="11"/>
      <c r="AA20" s="11"/>
      <c r="AB20" s="11"/>
      <c r="AC20" s="11"/>
      <c r="AD20" s="11"/>
      <c r="AE20" s="11"/>
      <c r="AF20" s="11"/>
      <c r="AG20" s="11"/>
      <c r="AH20" s="11"/>
      <c r="AI20" s="11"/>
    </row>
    <row r="21" spans="1:35" s="58" customFormat="1" ht="18" customHeight="1">
      <c r="A21" s="428"/>
      <c r="B21" s="208">
        <v>5</v>
      </c>
      <c r="C21" s="509" t="s">
        <v>210</v>
      </c>
      <c r="D21" s="510"/>
      <c r="E21" s="275"/>
      <c r="F21" s="276"/>
      <c r="G21" s="277"/>
      <c r="H21" s="275"/>
      <c r="I21" s="276"/>
      <c r="J21" s="277"/>
      <c r="K21" s="275"/>
      <c r="L21" s="276"/>
      <c r="M21" s="277"/>
      <c r="N21" s="278">
        <v>0</v>
      </c>
      <c r="O21" s="279">
        <v>1</v>
      </c>
      <c r="P21" s="280" t="s">
        <v>211</v>
      </c>
      <c r="S21" s="11"/>
      <c r="T21" s="11"/>
      <c r="U21" s="11"/>
      <c r="V21" s="11"/>
      <c r="W21" s="11"/>
      <c r="X21" s="11"/>
      <c r="Y21" s="11"/>
      <c r="Z21" s="11"/>
      <c r="AA21" s="11"/>
      <c r="AB21" s="11"/>
      <c r="AC21" s="11"/>
      <c r="AD21" s="11"/>
      <c r="AE21" s="11"/>
      <c r="AF21" s="11"/>
      <c r="AG21" s="11"/>
      <c r="AH21" s="11"/>
      <c r="AI21" s="11"/>
    </row>
    <row r="22" spans="1:35" s="58" customFormat="1" ht="18" customHeight="1">
      <c r="A22" s="428"/>
      <c r="B22" s="208">
        <v>6</v>
      </c>
      <c r="C22" s="507" t="s">
        <v>212</v>
      </c>
      <c r="D22" s="508"/>
      <c r="E22" s="275"/>
      <c r="F22" s="276"/>
      <c r="G22" s="277"/>
      <c r="H22" s="275"/>
      <c r="I22" s="276"/>
      <c r="J22" s="277"/>
      <c r="K22" s="275"/>
      <c r="L22" s="276"/>
      <c r="M22" s="277"/>
      <c r="N22" s="278">
        <v>0</v>
      </c>
      <c r="O22" s="279">
        <v>1</v>
      </c>
      <c r="P22" s="280" t="s">
        <v>213</v>
      </c>
      <c r="S22" s="11"/>
      <c r="T22" s="11"/>
      <c r="U22" s="11"/>
      <c r="V22" s="11"/>
      <c r="W22" s="11"/>
      <c r="X22" s="11"/>
      <c r="Y22" s="11"/>
      <c r="Z22" s="11"/>
      <c r="AA22" s="11"/>
      <c r="AB22" s="11"/>
      <c r="AC22" s="11"/>
      <c r="AD22" s="11"/>
      <c r="AE22" s="11"/>
      <c r="AF22" s="11"/>
      <c r="AG22" s="11"/>
      <c r="AH22" s="11"/>
      <c r="AI22" s="11"/>
    </row>
    <row r="23" spans="1:35" s="58" customFormat="1" ht="18" customHeight="1">
      <c r="A23" s="428"/>
      <c r="B23" s="208">
        <v>7</v>
      </c>
      <c r="C23" s="507" t="s">
        <v>207</v>
      </c>
      <c r="D23" s="508"/>
      <c r="E23" s="275"/>
      <c r="F23" s="281"/>
      <c r="G23" s="277"/>
      <c r="H23" s="275"/>
      <c r="I23" s="276"/>
      <c r="J23" s="277"/>
      <c r="K23" s="275">
        <v>0</v>
      </c>
      <c r="L23" s="281">
        <v>80000</v>
      </c>
      <c r="M23" s="277" t="s">
        <v>214</v>
      </c>
      <c r="N23" s="278"/>
      <c r="O23" s="279"/>
      <c r="P23" s="280"/>
      <c r="S23" s="11"/>
      <c r="T23" s="11"/>
      <c r="U23" s="11"/>
      <c r="V23" s="11"/>
      <c r="W23" s="11"/>
      <c r="X23" s="11"/>
      <c r="Y23" s="11"/>
      <c r="Z23" s="11"/>
      <c r="AA23" s="11"/>
      <c r="AB23" s="11"/>
      <c r="AC23" s="11"/>
      <c r="AD23" s="11"/>
      <c r="AE23" s="11"/>
      <c r="AF23" s="11"/>
      <c r="AG23" s="11"/>
      <c r="AH23" s="11"/>
      <c r="AI23" s="11"/>
    </row>
    <row r="24" spans="1:35" ht="18" customHeight="1" thickBot="1">
      <c r="A24" s="429"/>
      <c r="B24" s="182">
        <v>8</v>
      </c>
      <c r="C24" s="507" t="s">
        <v>215</v>
      </c>
      <c r="D24" s="508"/>
      <c r="E24" s="275"/>
      <c r="F24" s="281"/>
      <c r="G24" s="277"/>
      <c r="H24" s="275"/>
      <c r="I24" s="276"/>
      <c r="J24" s="277"/>
      <c r="K24" s="275"/>
      <c r="L24" s="276"/>
      <c r="M24" s="277"/>
      <c r="N24" s="282">
        <v>0</v>
      </c>
      <c r="O24" s="283">
        <v>7</v>
      </c>
      <c r="P24" s="284" t="s">
        <v>216</v>
      </c>
      <c r="S24" s="11"/>
      <c r="T24" s="11"/>
      <c r="U24" s="11"/>
      <c r="V24" s="11"/>
      <c r="W24" s="11"/>
      <c r="X24" s="11"/>
      <c r="Y24" s="11"/>
      <c r="Z24" s="11"/>
      <c r="AA24" s="11"/>
      <c r="AB24" s="11"/>
      <c r="AC24" s="11"/>
      <c r="AD24" s="11"/>
      <c r="AE24" s="11"/>
      <c r="AF24" s="11"/>
      <c r="AG24" s="11"/>
      <c r="AH24" s="11"/>
      <c r="AI24" s="11"/>
    </row>
    <row r="25" spans="1:35" ht="18" customHeight="1" thickTop="1">
      <c r="A25" s="427" t="str">
        <f>Cover!D14</f>
        <v>Environmental Land Management and Rural Livelihoods</v>
      </c>
      <c r="B25" s="180">
        <v>1</v>
      </c>
      <c r="C25" s="498" t="s">
        <v>145</v>
      </c>
      <c r="D25" s="499"/>
      <c r="E25" s="285">
        <v>0</v>
      </c>
      <c r="F25" s="286">
        <v>42000</v>
      </c>
      <c r="G25" s="287" t="s">
        <v>163</v>
      </c>
      <c r="H25" s="285">
        <v>0</v>
      </c>
      <c r="I25" s="286">
        <v>389</v>
      </c>
      <c r="J25" s="264" t="s">
        <v>164</v>
      </c>
      <c r="K25" s="524">
        <v>0</v>
      </c>
      <c r="L25" s="527">
        <v>677</v>
      </c>
      <c r="M25" s="530" t="s">
        <v>165</v>
      </c>
      <c r="N25" s="524">
        <v>4</v>
      </c>
      <c r="O25" s="527">
        <v>6</v>
      </c>
      <c r="P25" s="533" t="s">
        <v>166</v>
      </c>
    </row>
    <row r="26" spans="1:35" ht="18" customHeight="1">
      <c r="A26" s="428"/>
      <c r="B26" s="180">
        <v>2</v>
      </c>
      <c r="C26" s="503" t="s">
        <v>150</v>
      </c>
      <c r="D26" s="504"/>
      <c r="E26" s="288">
        <v>0</v>
      </c>
      <c r="F26" s="289">
        <v>42000</v>
      </c>
      <c r="G26" s="268" t="s">
        <v>167</v>
      </c>
      <c r="H26" s="288">
        <v>0</v>
      </c>
      <c r="I26" s="289">
        <v>389</v>
      </c>
      <c r="J26" s="268" t="s">
        <v>168</v>
      </c>
      <c r="K26" s="525"/>
      <c r="L26" s="528"/>
      <c r="M26" s="531"/>
      <c r="N26" s="525"/>
      <c r="O26" s="528"/>
      <c r="P26" s="534"/>
    </row>
    <row r="27" spans="1:35" ht="18" customHeight="1">
      <c r="A27" s="428"/>
      <c r="B27" s="180">
        <v>3</v>
      </c>
      <c r="C27" s="503" t="s">
        <v>151</v>
      </c>
      <c r="D27" s="504"/>
      <c r="E27" s="288">
        <v>0</v>
      </c>
      <c r="F27" s="289">
        <v>42000</v>
      </c>
      <c r="G27" s="290" t="s">
        <v>167</v>
      </c>
      <c r="H27" s="288">
        <v>0</v>
      </c>
      <c r="I27" s="289">
        <v>389</v>
      </c>
      <c r="J27" s="268" t="s">
        <v>169</v>
      </c>
      <c r="K27" s="526"/>
      <c r="L27" s="529"/>
      <c r="M27" s="532"/>
      <c r="N27" s="526"/>
      <c r="O27" s="529"/>
      <c r="P27" s="535"/>
    </row>
    <row r="28" spans="1:35" ht="18" customHeight="1">
      <c r="A28" s="428"/>
      <c r="B28" s="180">
        <v>4</v>
      </c>
      <c r="C28" s="503" t="s">
        <v>152</v>
      </c>
      <c r="D28" s="504"/>
      <c r="E28" s="291"/>
      <c r="F28" s="292">
        <v>2100</v>
      </c>
      <c r="G28" s="293" t="s">
        <v>170</v>
      </c>
      <c r="H28" s="291">
        <v>4</v>
      </c>
      <c r="I28" s="292">
        <v>8</v>
      </c>
      <c r="J28" s="293" t="s">
        <v>171</v>
      </c>
      <c r="K28" s="291">
        <v>4</v>
      </c>
      <c r="L28" s="292">
        <v>8</v>
      </c>
      <c r="M28" s="293" t="s">
        <v>172</v>
      </c>
      <c r="N28" s="291"/>
      <c r="O28" s="292"/>
      <c r="P28" s="294" t="s">
        <v>173</v>
      </c>
    </row>
    <row r="29" spans="1:35" ht="18" customHeight="1">
      <c r="A29" s="428"/>
      <c r="B29" s="180">
        <v>5</v>
      </c>
      <c r="C29" s="503" t="s">
        <v>157</v>
      </c>
      <c r="D29" s="504"/>
      <c r="E29" s="295">
        <v>5760</v>
      </c>
      <c r="F29" s="296">
        <v>15570</v>
      </c>
      <c r="G29" s="297" t="s">
        <v>174</v>
      </c>
      <c r="H29" s="295">
        <v>3</v>
      </c>
      <c r="I29" s="296">
        <v>8</v>
      </c>
      <c r="J29" s="297" t="s">
        <v>175</v>
      </c>
      <c r="K29" s="295">
        <v>3</v>
      </c>
      <c r="L29" s="296">
        <v>8</v>
      </c>
      <c r="M29" s="297" t="s">
        <v>176</v>
      </c>
      <c r="N29" s="295">
        <v>9</v>
      </c>
      <c r="O29" s="296">
        <v>15</v>
      </c>
      <c r="P29" s="298" t="s">
        <v>177</v>
      </c>
    </row>
    <row r="30" spans="1:35" ht="18" customHeight="1" thickBot="1">
      <c r="A30" s="429"/>
      <c r="B30" s="180">
        <v>6</v>
      </c>
      <c r="C30" s="503" t="s">
        <v>158</v>
      </c>
      <c r="D30" s="504"/>
      <c r="E30" s="288"/>
      <c r="F30" s="289"/>
      <c r="G30" s="290" t="s">
        <v>178</v>
      </c>
      <c r="H30" s="288">
        <v>8</v>
      </c>
      <c r="I30" s="289">
        <v>16</v>
      </c>
      <c r="J30" s="290" t="s">
        <v>179</v>
      </c>
      <c r="K30" s="288">
        <v>80</v>
      </c>
      <c r="L30" s="289">
        <v>80</v>
      </c>
      <c r="M30" s="290" t="s">
        <v>180</v>
      </c>
      <c r="N30" s="288">
        <v>20</v>
      </c>
      <c r="O30" s="289">
        <v>20</v>
      </c>
      <c r="P30" s="299" t="s">
        <v>181</v>
      </c>
    </row>
    <row r="31" spans="1:35" ht="18" customHeight="1" thickTop="1">
      <c r="A31" s="427" t="str">
        <f>Cover!D15</f>
        <v>Building Climate Resilience in the Pyanj River Basin</v>
      </c>
      <c r="B31" s="181">
        <v>1</v>
      </c>
      <c r="C31" s="498" t="s">
        <v>182</v>
      </c>
      <c r="D31" s="499"/>
      <c r="E31" s="262">
        <v>0</v>
      </c>
      <c r="F31" s="263">
        <v>2532</v>
      </c>
      <c r="G31" s="264" t="s">
        <v>257</v>
      </c>
      <c r="H31" s="262">
        <v>0</v>
      </c>
      <c r="I31" s="263">
        <v>17</v>
      </c>
      <c r="J31" s="264" t="s">
        <v>258</v>
      </c>
      <c r="K31" s="262"/>
      <c r="L31" s="263"/>
      <c r="M31" s="264"/>
      <c r="N31" s="262"/>
      <c r="O31" s="263"/>
      <c r="P31" s="265"/>
      <c r="S31" s="11"/>
      <c r="T31" s="11"/>
      <c r="U31" s="11"/>
      <c r="V31" s="11"/>
      <c r="W31" s="11"/>
      <c r="X31" s="11"/>
      <c r="Y31" s="11"/>
      <c r="Z31" s="11"/>
      <c r="AA31" s="11"/>
      <c r="AB31" s="11"/>
      <c r="AC31" s="11"/>
      <c r="AD31" s="11"/>
      <c r="AE31" s="11"/>
      <c r="AF31" s="11"/>
      <c r="AG31" s="11"/>
      <c r="AH31" s="11"/>
      <c r="AI31" s="11"/>
    </row>
    <row r="32" spans="1:35" ht="18" customHeight="1">
      <c r="A32" s="428"/>
      <c r="B32" s="180">
        <v>2</v>
      </c>
      <c r="C32" s="503" t="s">
        <v>183</v>
      </c>
      <c r="D32" s="504"/>
      <c r="E32" s="266"/>
      <c r="F32" s="267"/>
      <c r="G32" s="268"/>
      <c r="H32" s="266">
        <v>0</v>
      </c>
      <c r="I32" s="267">
        <v>17</v>
      </c>
      <c r="J32" s="268" t="s">
        <v>259</v>
      </c>
      <c r="K32" s="266"/>
      <c r="L32" s="267"/>
      <c r="M32" s="268"/>
      <c r="N32" s="266"/>
      <c r="O32" s="267"/>
      <c r="P32" s="269"/>
      <c r="S32" s="11"/>
      <c r="T32" s="11"/>
      <c r="U32" s="11"/>
      <c r="V32" s="11"/>
      <c r="W32" s="11"/>
      <c r="X32" s="11"/>
      <c r="Y32" s="11"/>
      <c r="Z32" s="11"/>
      <c r="AA32" s="11"/>
      <c r="AB32" s="11"/>
      <c r="AC32" s="11"/>
      <c r="AD32" s="11"/>
      <c r="AE32" s="11"/>
      <c r="AF32" s="11"/>
      <c r="AG32" s="11"/>
      <c r="AH32" s="11"/>
      <c r="AI32" s="11"/>
    </row>
    <row r="33" spans="1:35" ht="18" customHeight="1">
      <c r="A33" s="428"/>
      <c r="B33" s="180">
        <v>3</v>
      </c>
      <c r="C33" s="503" t="s">
        <v>184</v>
      </c>
      <c r="D33" s="504"/>
      <c r="E33" s="266"/>
      <c r="F33" s="267"/>
      <c r="G33" s="268"/>
      <c r="H33" s="266">
        <v>0</v>
      </c>
      <c r="I33" s="267">
        <v>17</v>
      </c>
      <c r="J33" s="268" t="s">
        <v>260</v>
      </c>
      <c r="K33" s="266"/>
      <c r="L33" s="267"/>
      <c r="M33" s="268"/>
      <c r="N33" s="266"/>
      <c r="O33" s="267"/>
      <c r="P33" s="269"/>
      <c r="S33" s="11"/>
      <c r="T33" s="11"/>
      <c r="U33" s="11"/>
      <c r="V33" s="11"/>
      <c r="W33" s="11"/>
      <c r="X33" s="11"/>
      <c r="Y33" s="11"/>
      <c r="Z33" s="11"/>
      <c r="AA33" s="11"/>
      <c r="AB33" s="11"/>
      <c r="AC33" s="11"/>
      <c r="AD33" s="11"/>
      <c r="AE33" s="11"/>
      <c r="AF33" s="11"/>
      <c r="AG33" s="11"/>
      <c r="AH33" s="11"/>
      <c r="AI33" s="11"/>
    </row>
    <row r="34" spans="1:35" s="58" customFormat="1" ht="18" customHeight="1">
      <c r="A34" s="428"/>
      <c r="B34" s="180">
        <v>4</v>
      </c>
      <c r="C34" s="503" t="s">
        <v>185</v>
      </c>
      <c r="D34" s="504"/>
      <c r="E34" s="266"/>
      <c r="F34" s="267"/>
      <c r="G34" s="268"/>
      <c r="H34" s="266">
        <v>0</v>
      </c>
      <c r="I34" s="267">
        <v>17</v>
      </c>
      <c r="J34" s="268" t="s">
        <v>261</v>
      </c>
      <c r="K34" s="266"/>
      <c r="L34" s="267"/>
      <c r="M34" s="268"/>
      <c r="N34" s="266"/>
      <c r="O34" s="267"/>
      <c r="P34" s="269"/>
      <c r="S34" s="11"/>
      <c r="T34" s="11"/>
      <c r="U34" s="11"/>
      <c r="V34" s="11"/>
      <c r="W34" s="11"/>
      <c r="X34" s="11"/>
      <c r="Y34" s="11"/>
      <c r="Z34" s="11"/>
      <c r="AA34" s="11"/>
      <c r="AB34" s="11"/>
      <c r="AC34" s="11"/>
      <c r="AD34" s="11"/>
      <c r="AE34" s="11"/>
      <c r="AF34" s="11"/>
      <c r="AG34" s="11"/>
      <c r="AH34" s="11"/>
      <c r="AI34" s="11"/>
    </row>
    <row r="35" spans="1:35" s="58" customFormat="1" ht="18" customHeight="1">
      <c r="A35" s="428"/>
      <c r="B35" s="208">
        <v>5</v>
      </c>
      <c r="C35" s="503" t="s">
        <v>186</v>
      </c>
      <c r="D35" s="504"/>
      <c r="E35" s="278"/>
      <c r="F35" s="279"/>
      <c r="G35" s="300"/>
      <c r="H35" s="278">
        <v>0</v>
      </c>
      <c r="I35" s="279">
        <v>17</v>
      </c>
      <c r="J35" s="300" t="s">
        <v>262</v>
      </c>
      <c r="K35" s="278"/>
      <c r="L35" s="279"/>
      <c r="M35" s="300"/>
      <c r="N35" s="278"/>
      <c r="O35" s="279"/>
      <c r="P35" s="280"/>
      <c r="S35" s="11"/>
      <c r="T35" s="11"/>
      <c r="U35" s="11"/>
      <c r="V35" s="11"/>
      <c r="W35" s="11"/>
      <c r="X35" s="11"/>
      <c r="Y35" s="11"/>
      <c r="Z35" s="11"/>
      <c r="AA35" s="11"/>
      <c r="AB35" s="11"/>
      <c r="AC35" s="11"/>
      <c r="AD35" s="11"/>
      <c r="AE35" s="11"/>
      <c r="AF35" s="11"/>
      <c r="AG35" s="11"/>
      <c r="AH35" s="11"/>
      <c r="AI35" s="11"/>
    </row>
    <row r="36" spans="1:35" s="58" customFormat="1" ht="18" customHeight="1">
      <c r="A36" s="428"/>
      <c r="B36" s="208">
        <v>6</v>
      </c>
      <c r="C36" s="503" t="s">
        <v>199</v>
      </c>
      <c r="D36" s="504"/>
      <c r="E36" s="278">
        <v>0</v>
      </c>
      <c r="F36" s="279">
        <v>6729</v>
      </c>
      <c r="G36" s="300" t="s">
        <v>264</v>
      </c>
      <c r="H36" s="278">
        <v>0</v>
      </c>
      <c r="I36" s="279">
        <v>26</v>
      </c>
      <c r="J36" s="300" t="s">
        <v>263</v>
      </c>
      <c r="K36" s="278"/>
      <c r="L36" s="279"/>
      <c r="M36" s="300"/>
      <c r="N36" s="278"/>
      <c r="O36" s="279"/>
      <c r="P36" s="280"/>
      <c r="S36" s="11"/>
      <c r="T36" s="11"/>
      <c r="U36" s="11"/>
      <c r="V36" s="11"/>
      <c r="W36" s="11"/>
      <c r="X36" s="11"/>
      <c r="Y36" s="11"/>
      <c r="Z36" s="11"/>
      <c r="AA36" s="11"/>
      <c r="AB36" s="11"/>
      <c r="AC36" s="11"/>
      <c r="AD36" s="11"/>
      <c r="AE36" s="11"/>
      <c r="AF36" s="11"/>
      <c r="AG36" s="11"/>
      <c r="AH36" s="11"/>
      <c r="AI36" s="11"/>
    </row>
    <row r="37" spans="1:35" s="58" customFormat="1" ht="18" customHeight="1">
      <c r="A37" s="428"/>
      <c r="B37" s="208">
        <v>7</v>
      </c>
      <c r="C37" s="503" t="s">
        <v>188</v>
      </c>
      <c r="D37" s="504"/>
      <c r="E37" s="278">
        <v>0</v>
      </c>
      <c r="F37" s="279"/>
      <c r="G37" s="300" t="s">
        <v>265</v>
      </c>
      <c r="H37" s="278">
        <v>0</v>
      </c>
      <c r="I37" s="279">
        <v>2</v>
      </c>
      <c r="J37" s="300" t="s">
        <v>265</v>
      </c>
      <c r="K37" s="278"/>
      <c r="L37" s="279"/>
      <c r="M37" s="300"/>
      <c r="N37" s="278"/>
      <c r="O37" s="279"/>
      <c r="P37" s="280"/>
      <c r="S37" s="11"/>
      <c r="T37" s="11"/>
      <c r="U37" s="11"/>
      <c r="V37" s="11"/>
      <c r="W37" s="11"/>
      <c r="X37" s="11"/>
      <c r="Y37" s="11"/>
      <c r="Z37" s="11"/>
      <c r="AA37" s="11"/>
      <c r="AB37" s="11"/>
      <c r="AC37" s="11"/>
      <c r="AD37" s="11"/>
      <c r="AE37" s="11"/>
      <c r="AF37" s="11"/>
      <c r="AG37" s="11"/>
      <c r="AH37" s="11"/>
      <c r="AI37" s="11"/>
    </row>
    <row r="38" spans="1:35" s="58" customFormat="1" ht="18" customHeight="1">
      <c r="A38" s="428"/>
      <c r="B38" s="208">
        <v>8</v>
      </c>
      <c r="C38" s="503" t="s">
        <v>189</v>
      </c>
      <c r="D38" s="504"/>
      <c r="E38" s="278"/>
      <c r="F38" s="279"/>
      <c r="G38" s="300"/>
      <c r="H38" s="278">
        <v>0</v>
      </c>
      <c r="I38" s="279">
        <v>8</v>
      </c>
      <c r="J38" s="300" t="s">
        <v>266</v>
      </c>
      <c r="K38" s="278">
        <v>0</v>
      </c>
      <c r="L38" s="279">
        <v>200</v>
      </c>
      <c r="M38" s="300" t="s">
        <v>267</v>
      </c>
      <c r="N38" s="278"/>
      <c r="O38" s="279"/>
      <c r="P38" s="280"/>
      <c r="S38" s="11"/>
      <c r="T38" s="11"/>
      <c r="U38" s="11"/>
      <c r="V38" s="11"/>
      <c r="W38" s="11"/>
      <c r="X38" s="11"/>
      <c r="Y38" s="11"/>
      <c r="Z38" s="11"/>
      <c r="AA38" s="11"/>
      <c r="AB38" s="11"/>
      <c r="AC38" s="11"/>
      <c r="AD38" s="11"/>
      <c r="AE38" s="11"/>
      <c r="AF38" s="11"/>
      <c r="AG38" s="11"/>
      <c r="AH38" s="11"/>
      <c r="AI38" s="11"/>
    </row>
    <row r="39" spans="1:35" s="58" customFormat="1" ht="18" customHeight="1">
      <c r="A39" s="428"/>
      <c r="B39" s="208">
        <v>9</v>
      </c>
      <c r="C39" s="503" t="s">
        <v>190</v>
      </c>
      <c r="D39" s="504"/>
      <c r="E39" s="278"/>
      <c r="F39" s="279"/>
      <c r="G39" s="300"/>
      <c r="H39" s="278">
        <v>0</v>
      </c>
      <c r="I39" s="279">
        <v>8</v>
      </c>
      <c r="J39" s="300" t="s">
        <v>273</v>
      </c>
      <c r="K39" s="278">
        <v>0</v>
      </c>
      <c r="L39" s="279">
        <v>200</v>
      </c>
      <c r="M39" s="300" t="s">
        <v>268</v>
      </c>
      <c r="N39" s="278"/>
      <c r="O39" s="279"/>
      <c r="P39" s="280"/>
      <c r="S39" s="11"/>
      <c r="T39" s="11"/>
      <c r="U39" s="11"/>
      <c r="V39" s="11"/>
      <c r="W39" s="11"/>
      <c r="X39" s="11"/>
      <c r="Y39" s="11"/>
      <c r="Z39" s="11"/>
      <c r="AA39" s="11"/>
      <c r="AB39" s="11"/>
      <c r="AC39" s="11"/>
      <c r="AD39" s="11"/>
      <c r="AE39" s="11"/>
      <c r="AF39" s="11"/>
      <c r="AG39" s="11"/>
      <c r="AH39" s="11"/>
      <c r="AI39" s="11"/>
    </row>
    <row r="40" spans="1:35" s="58" customFormat="1" ht="18" customHeight="1">
      <c r="A40" s="428"/>
      <c r="B40" s="208">
        <v>10</v>
      </c>
      <c r="C40" s="503" t="s">
        <v>191</v>
      </c>
      <c r="D40" s="504"/>
      <c r="E40" s="278">
        <v>0</v>
      </c>
      <c r="F40" s="279">
        <v>4150</v>
      </c>
      <c r="G40" s="300" t="s">
        <v>269</v>
      </c>
      <c r="H40" s="278">
        <v>0</v>
      </c>
      <c r="I40" s="279">
        <v>23</v>
      </c>
      <c r="J40" s="300" t="s">
        <v>270</v>
      </c>
      <c r="K40" s="278"/>
      <c r="L40" s="279"/>
      <c r="M40" s="300"/>
      <c r="N40" s="278"/>
      <c r="O40" s="279"/>
      <c r="P40" s="280"/>
      <c r="S40" s="11"/>
      <c r="T40" s="11"/>
      <c r="U40" s="11"/>
      <c r="V40" s="11"/>
      <c r="W40" s="11"/>
      <c r="X40" s="11"/>
      <c r="Y40" s="11"/>
      <c r="Z40" s="11"/>
      <c r="AA40" s="11"/>
      <c r="AB40" s="11"/>
      <c r="AC40" s="11"/>
      <c r="AD40" s="11"/>
      <c r="AE40" s="11"/>
      <c r="AF40" s="11"/>
      <c r="AG40" s="11"/>
      <c r="AH40" s="11"/>
      <c r="AI40" s="11"/>
    </row>
    <row r="41" spans="1:35" s="58" customFormat="1" ht="18" customHeight="1">
      <c r="A41" s="428"/>
      <c r="B41" s="208">
        <v>11</v>
      </c>
      <c r="C41" s="503" t="s">
        <v>192</v>
      </c>
      <c r="D41" s="504"/>
      <c r="E41" s="278">
        <v>0</v>
      </c>
      <c r="F41" s="279">
        <v>45</v>
      </c>
      <c r="G41" s="300" t="s">
        <v>271</v>
      </c>
      <c r="H41" s="278">
        <v>0</v>
      </c>
      <c r="I41" s="279">
        <v>23</v>
      </c>
      <c r="J41" s="300" t="s">
        <v>272</v>
      </c>
      <c r="K41" s="278"/>
      <c r="L41" s="279"/>
      <c r="M41" s="300"/>
      <c r="N41" s="278"/>
      <c r="O41" s="279"/>
      <c r="P41" s="280"/>
      <c r="S41" s="11"/>
      <c r="T41" s="11"/>
      <c r="U41" s="11"/>
      <c r="V41" s="11"/>
      <c r="W41" s="11"/>
      <c r="X41" s="11"/>
      <c r="Y41" s="11"/>
      <c r="Z41" s="11"/>
      <c r="AA41" s="11"/>
      <c r="AB41" s="11"/>
      <c r="AC41" s="11"/>
      <c r="AD41" s="11"/>
      <c r="AE41" s="11"/>
      <c r="AF41" s="11"/>
      <c r="AG41" s="11"/>
      <c r="AH41" s="11"/>
      <c r="AI41" s="11"/>
    </row>
    <row r="42" spans="1:35" s="58" customFormat="1" ht="18" customHeight="1">
      <c r="A42" s="428"/>
      <c r="B42" s="208">
        <v>12</v>
      </c>
      <c r="C42" s="503" t="s">
        <v>200</v>
      </c>
      <c r="D42" s="504"/>
      <c r="E42" s="278"/>
      <c r="F42" s="279"/>
      <c r="G42" s="300"/>
      <c r="H42" s="278">
        <v>0</v>
      </c>
      <c r="I42" s="279">
        <v>7</v>
      </c>
      <c r="J42" s="300" t="s">
        <v>274</v>
      </c>
      <c r="K42" s="278"/>
      <c r="L42" s="279"/>
      <c r="M42" s="300"/>
      <c r="N42" s="278"/>
      <c r="O42" s="279"/>
      <c r="P42" s="280"/>
      <c r="S42" s="11"/>
      <c r="T42" s="11"/>
      <c r="U42" s="11"/>
      <c r="V42" s="11"/>
      <c r="W42" s="11"/>
      <c r="X42" s="11"/>
      <c r="Y42" s="11"/>
      <c r="Z42" s="11"/>
      <c r="AA42" s="11"/>
      <c r="AB42" s="11"/>
      <c r="AC42" s="11"/>
      <c r="AD42" s="11"/>
      <c r="AE42" s="11"/>
      <c r="AF42" s="11"/>
      <c r="AG42" s="11"/>
      <c r="AH42" s="11"/>
      <c r="AI42" s="11"/>
    </row>
    <row r="43" spans="1:35" s="58" customFormat="1" ht="18" customHeight="1">
      <c r="A43" s="428"/>
      <c r="B43" s="208">
        <v>13</v>
      </c>
      <c r="C43" s="503" t="s">
        <v>194</v>
      </c>
      <c r="D43" s="504"/>
      <c r="E43" s="278"/>
      <c r="F43" s="279"/>
      <c r="G43" s="300"/>
      <c r="H43" s="278">
        <v>0</v>
      </c>
      <c r="I43" s="279">
        <v>7</v>
      </c>
      <c r="J43" s="300" t="s">
        <v>276</v>
      </c>
      <c r="K43" s="278"/>
      <c r="L43" s="279"/>
      <c r="M43" s="300"/>
      <c r="N43" s="278"/>
      <c r="O43" s="279"/>
      <c r="P43" s="280"/>
      <c r="S43" s="11"/>
      <c r="T43" s="11"/>
      <c r="U43" s="11"/>
      <c r="V43" s="11"/>
      <c r="W43" s="11"/>
      <c r="X43" s="11"/>
      <c r="Y43" s="11"/>
      <c r="Z43" s="11"/>
      <c r="AA43" s="11"/>
      <c r="AB43" s="11"/>
      <c r="AC43" s="11"/>
      <c r="AD43" s="11"/>
      <c r="AE43" s="11"/>
      <c r="AF43" s="11"/>
      <c r="AG43" s="11"/>
      <c r="AH43" s="11"/>
      <c r="AI43" s="11"/>
    </row>
    <row r="44" spans="1:35" s="58" customFormat="1" ht="18" customHeight="1">
      <c r="A44" s="428"/>
      <c r="B44" s="208">
        <v>14</v>
      </c>
      <c r="C44" s="503" t="s">
        <v>195</v>
      </c>
      <c r="D44" s="504"/>
      <c r="E44" s="278"/>
      <c r="F44" s="279"/>
      <c r="G44" s="300"/>
      <c r="H44" s="278"/>
      <c r="I44" s="279"/>
      <c r="J44" s="300"/>
      <c r="K44" s="278">
        <v>0</v>
      </c>
      <c r="L44" s="279">
        <v>10</v>
      </c>
      <c r="M44" s="300" t="s">
        <v>275</v>
      </c>
      <c r="N44" s="278"/>
      <c r="O44" s="279"/>
      <c r="P44" s="280"/>
      <c r="S44" s="11"/>
      <c r="T44" s="11"/>
      <c r="U44" s="11"/>
      <c r="V44" s="11"/>
      <c r="W44" s="11"/>
      <c r="X44" s="11"/>
      <c r="Y44" s="11"/>
      <c r="Z44" s="11"/>
      <c r="AA44" s="11"/>
      <c r="AB44" s="11"/>
      <c r="AC44" s="11"/>
      <c r="AD44" s="11"/>
      <c r="AE44" s="11"/>
      <c r="AF44" s="11"/>
      <c r="AG44" s="11"/>
      <c r="AH44" s="11"/>
      <c r="AI44" s="11"/>
    </row>
    <row r="45" spans="1:35" s="58" customFormat="1" ht="18" customHeight="1">
      <c r="A45" s="428"/>
      <c r="B45" s="208">
        <v>15</v>
      </c>
      <c r="C45" s="503" t="s">
        <v>196</v>
      </c>
      <c r="D45" s="504"/>
      <c r="E45" s="278">
        <v>11</v>
      </c>
      <c r="F45" s="279">
        <v>160</v>
      </c>
      <c r="G45" s="300" t="s">
        <v>277</v>
      </c>
      <c r="H45" s="278"/>
      <c r="I45" s="279"/>
      <c r="J45" s="300"/>
      <c r="K45" s="278"/>
      <c r="L45" s="279"/>
      <c r="M45" s="300"/>
      <c r="N45" s="278"/>
      <c r="O45" s="279"/>
      <c r="P45" s="280"/>
      <c r="S45" s="11"/>
      <c r="T45" s="11"/>
      <c r="U45" s="11"/>
      <c r="V45" s="11"/>
      <c r="W45" s="11"/>
      <c r="X45" s="11"/>
      <c r="Y45" s="11"/>
      <c r="Z45" s="11"/>
      <c r="AA45" s="11"/>
      <c r="AB45" s="11"/>
      <c r="AC45" s="11"/>
      <c r="AD45" s="11"/>
      <c r="AE45" s="11"/>
      <c r="AF45" s="11"/>
      <c r="AG45" s="11"/>
      <c r="AH45" s="11"/>
      <c r="AI45" s="11"/>
    </row>
    <row r="46" spans="1:35" s="58" customFormat="1" ht="18" customHeight="1">
      <c r="A46" s="428"/>
      <c r="B46" s="208">
        <v>16</v>
      </c>
      <c r="C46" s="503" t="s">
        <v>197</v>
      </c>
      <c r="D46" s="504"/>
      <c r="E46" s="278">
        <v>0</v>
      </c>
      <c r="F46" s="279">
        <v>160</v>
      </c>
      <c r="G46" s="300" t="s">
        <v>278</v>
      </c>
      <c r="H46" s="278"/>
      <c r="I46" s="279"/>
      <c r="J46" s="300"/>
      <c r="K46" s="278"/>
      <c r="L46" s="279"/>
      <c r="M46" s="300"/>
      <c r="N46" s="278"/>
      <c r="O46" s="279"/>
      <c r="P46" s="280"/>
      <c r="S46" s="11"/>
      <c r="T46" s="11"/>
      <c r="U46" s="11"/>
      <c r="V46" s="11"/>
      <c r="W46" s="11"/>
      <c r="X46" s="11"/>
      <c r="Y46" s="11"/>
      <c r="Z46" s="11"/>
      <c r="AA46" s="11"/>
      <c r="AB46" s="11"/>
      <c r="AC46" s="11"/>
      <c r="AD46" s="11"/>
      <c r="AE46" s="11"/>
      <c r="AF46" s="11"/>
      <c r="AG46" s="11"/>
      <c r="AH46" s="11"/>
      <c r="AI46" s="11"/>
    </row>
    <row r="47" spans="1:35" ht="18" customHeight="1" thickBot="1">
      <c r="A47" s="429"/>
      <c r="B47" s="182">
        <v>17</v>
      </c>
      <c r="C47" s="511" t="s">
        <v>198</v>
      </c>
      <c r="D47" s="512"/>
      <c r="E47" s="282">
        <v>0</v>
      </c>
      <c r="F47" s="283">
        <v>160</v>
      </c>
      <c r="G47" s="301" t="s">
        <v>279</v>
      </c>
      <c r="H47" s="282"/>
      <c r="I47" s="283"/>
      <c r="J47" s="301"/>
      <c r="K47" s="282"/>
      <c r="L47" s="283"/>
      <c r="M47" s="301"/>
      <c r="N47" s="282"/>
      <c r="O47" s="283"/>
      <c r="P47" s="284"/>
      <c r="S47" s="11"/>
      <c r="T47" s="11"/>
      <c r="U47" s="11"/>
      <c r="V47" s="11"/>
      <c r="W47" s="11"/>
      <c r="X47" s="11"/>
      <c r="Y47" s="11"/>
      <c r="Z47" s="11"/>
      <c r="AA47" s="11"/>
      <c r="AB47" s="11"/>
      <c r="AC47" s="11"/>
      <c r="AD47" s="11"/>
      <c r="AE47" s="11"/>
      <c r="AF47" s="11"/>
      <c r="AG47" s="11"/>
      <c r="AH47" s="11"/>
      <c r="AI47" s="11"/>
    </row>
    <row r="48" spans="1:35" ht="18" customHeight="1" thickTop="1">
      <c r="A48" s="427" t="str">
        <f>Cover!D16</f>
        <v xml:space="preserve">Enhancing the Climate Resilience of the Energy Sector (infrastructure) </v>
      </c>
      <c r="B48" s="180">
        <v>1</v>
      </c>
      <c r="C48" s="513" t="s">
        <v>339</v>
      </c>
      <c r="D48" s="514"/>
      <c r="E48" s="302">
        <v>0</v>
      </c>
      <c r="F48" s="263">
        <v>92105</v>
      </c>
      <c r="G48" s="264" t="s">
        <v>340</v>
      </c>
      <c r="H48" s="262"/>
      <c r="I48" s="263"/>
      <c r="J48" s="264"/>
      <c r="K48" s="262"/>
      <c r="L48" s="263"/>
      <c r="M48" s="264"/>
      <c r="N48" s="262">
        <v>0</v>
      </c>
      <c r="O48" s="263">
        <v>1</v>
      </c>
      <c r="P48" s="265" t="s">
        <v>340</v>
      </c>
    </row>
    <row r="49" spans="1:35" ht="18" customHeight="1">
      <c r="A49" s="428"/>
      <c r="B49" s="180">
        <v>2</v>
      </c>
      <c r="C49" s="503" t="s">
        <v>326</v>
      </c>
      <c r="D49" s="504"/>
      <c r="E49" s="266"/>
      <c r="F49" s="267"/>
      <c r="G49" s="268"/>
      <c r="H49" s="266"/>
      <c r="I49" s="267"/>
      <c r="J49" s="268"/>
      <c r="K49" s="266"/>
      <c r="L49" s="267"/>
      <c r="M49" s="268"/>
      <c r="N49" s="266">
        <v>0</v>
      </c>
      <c r="O49" s="267">
        <v>3</v>
      </c>
      <c r="P49" s="269" t="s">
        <v>328</v>
      </c>
    </row>
    <row r="50" spans="1:35" ht="18" customHeight="1" thickBot="1">
      <c r="A50" s="428"/>
      <c r="B50" s="180">
        <v>3</v>
      </c>
      <c r="C50" s="503" t="s">
        <v>332</v>
      </c>
      <c r="D50" s="504"/>
      <c r="E50" s="266"/>
      <c r="F50" s="267"/>
      <c r="G50" s="268"/>
      <c r="H50" s="266"/>
      <c r="I50" s="267"/>
      <c r="J50" s="268"/>
      <c r="K50" s="266"/>
      <c r="L50" s="267"/>
      <c r="M50" s="268"/>
      <c r="N50" s="266">
        <v>0</v>
      </c>
      <c r="O50" s="267">
        <v>7</v>
      </c>
      <c r="P50" s="269" t="s">
        <v>335</v>
      </c>
    </row>
    <row r="51" spans="1:35" ht="18" customHeight="1" thickTop="1">
      <c r="A51" s="427" t="str">
        <f>Cover!D17</f>
        <v>Enhancing the Climate Resilience of the Energy Sector (enabling environment) to be signed in 2015</v>
      </c>
      <c r="B51" s="181">
        <v>1</v>
      </c>
      <c r="C51" s="498"/>
      <c r="D51" s="499"/>
      <c r="E51" s="262"/>
      <c r="F51" s="263"/>
      <c r="G51" s="264"/>
      <c r="H51" s="262"/>
      <c r="I51" s="263"/>
      <c r="J51" s="264"/>
      <c r="K51" s="262"/>
      <c r="L51" s="263"/>
      <c r="M51" s="264"/>
      <c r="N51" s="262"/>
      <c r="O51" s="263"/>
      <c r="P51" s="265"/>
      <c r="S51" s="11"/>
      <c r="T51" s="11"/>
      <c r="U51" s="11"/>
      <c r="V51" s="11"/>
      <c r="W51" s="11"/>
      <c r="X51" s="11"/>
      <c r="Y51" s="11"/>
      <c r="Z51" s="11"/>
      <c r="AA51" s="11"/>
      <c r="AB51" s="11"/>
      <c r="AC51" s="11"/>
      <c r="AD51" s="11"/>
      <c r="AE51" s="11"/>
      <c r="AF51" s="11"/>
      <c r="AG51" s="11"/>
      <c r="AH51" s="11"/>
      <c r="AI51" s="11"/>
    </row>
    <row r="52" spans="1:35" ht="18" customHeight="1">
      <c r="A52" s="428"/>
      <c r="B52" s="180">
        <v>2</v>
      </c>
      <c r="C52" s="503"/>
      <c r="D52" s="504"/>
      <c r="E52" s="266"/>
      <c r="F52" s="267"/>
      <c r="G52" s="268"/>
      <c r="H52" s="266"/>
      <c r="I52" s="267"/>
      <c r="J52" s="268"/>
      <c r="K52" s="266"/>
      <c r="L52" s="267"/>
      <c r="M52" s="268"/>
      <c r="N52" s="266"/>
      <c r="O52" s="267"/>
      <c r="P52" s="269"/>
      <c r="S52" s="11"/>
      <c r="T52" s="11"/>
      <c r="U52" s="11"/>
      <c r="V52" s="11"/>
      <c r="W52" s="11"/>
      <c r="X52" s="11"/>
      <c r="Y52" s="11"/>
      <c r="Z52" s="11"/>
      <c r="AA52" s="11"/>
      <c r="AB52" s="11"/>
      <c r="AC52" s="11"/>
      <c r="AD52" s="11"/>
      <c r="AE52" s="11"/>
      <c r="AF52" s="11"/>
      <c r="AG52" s="11"/>
      <c r="AH52" s="11"/>
      <c r="AI52" s="11"/>
    </row>
    <row r="53" spans="1:35" ht="18" customHeight="1">
      <c r="A53" s="428"/>
      <c r="B53" s="180">
        <v>3</v>
      </c>
      <c r="C53" s="503"/>
      <c r="D53" s="504"/>
      <c r="E53" s="266"/>
      <c r="F53" s="267"/>
      <c r="G53" s="268"/>
      <c r="H53" s="266"/>
      <c r="I53" s="267"/>
      <c r="J53" s="268"/>
      <c r="K53" s="266"/>
      <c r="L53" s="267"/>
      <c r="M53" s="268"/>
      <c r="N53" s="266"/>
      <c r="O53" s="267"/>
      <c r="P53" s="269"/>
      <c r="S53" s="11"/>
      <c r="T53" s="11"/>
      <c r="U53" s="11"/>
      <c r="V53" s="11"/>
      <c r="W53" s="11"/>
      <c r="X53" s="11"/>
      <c r="Y53" s="11"/>
      <c r="Z53" s="11"/>
      <c r="AA53" s="11"/>
      <c r="AB53" s="11"/>
      <c r="AC53" s="11"/>
      <c r="AD53" s="11"/>
      <c r="AE53" s="11"/>
      <c r="AF53" s="11"/>
      <c r="AG53" s="11"/>
      <c r="AH53" s="11"/>
      <c r="AI53" s="11"/>
    </row>
    <row r="54" spans="1:35" s="58" customFormat="1" ht="18" customHeight="1">
      <c r="A54" s="428"/>
      <c r="B54" s="180">
        <v>4</v>
      </c>
      <c r="C54" s="503"/>
      <c r="D54" s="504"/>
      <c r="E54" s="266"/>
      <c r="F54" s="267"/>
      <c r="G54" s="268"/>
      <c r="H54" s="266"/>
      <c r="I54" s="267"/>
      <c r="J54" s="268"/>
      <c r="K54" s="266"/>
      <c r="L54" s="267"/>
      <c r="M54" s="268"/>
      <c r="N54" s="266"/>
      <c r="O54" s="267"/>
      <c r="P54" s="269"/>
      <c r="S54" s="11"/>
      <c r="T54" s="11"/>
      <c r="U54" s="11"/>
      <c r="V54" s="11"/>
      <c r="W54" s="11"/>
      <c r="X54" s="11"/>
      <c r="Y54" s="11"/>
      <c r="Z54" s="11"/>
      <c r="AA54" s="11"/>
      <c r="AB54" s="11"/>
      <c r="AC54" s="11"/>
      <c r="AD54" s="11"/>
      <c r="AE54" s="11"/>
      <c r="AF54" s="11"/>
      <c r="AG54" s="11"/>
      <c r="AH54" s="11"/>
      <c r="AI54" s="11"/>
    </row>
    <row r="55" spans="1:35" ht="18" customHeight="1" thickBot="1">
      <c r="A55" s="429"/>
      <c r="B55" s="182">
        <v>5</v>
      </c>
      <c r="C55" s="511"/>
      <c r="D55" s="512"/>
      <c r="E55" s="282"/>
      <c r="F55" s="283"/>
      <c r="G55" s="301"/>
      <c r="H55" s="282"/>
      <c r="I55" s="283"/>
      <c r="J55" s="301"/>
      <c r="K55" s="282"/>
      <c r="L55" s="283"/>
      <c r="M55" s="301"/>
      <c r="N55" s="282"/>
      <c r="O55" s="283"/>
      <c r="P55" s="284"/>
      <c r="S55" s="11"/>
      <c r="T55" s="11"/>
      <c r="U55" s="11"/>
      <c r="V55" s="11"/>
      <c r="W55" s="11"/>
      <c r="X55" s="11"/>
      <c r="Y55" s="11"/>
      <c r="Z55" s="11"/>
      <c r="AA55" s="11"/>
      <c r="AB55" s="11"/>
      <c r="AC55" s="11"/>
      <c r="AD55" s="11"/>
      <c r="AE55" s="11"/>
      <c r="AF55" s="11"/>
      <c r="AG55" s="11"/>
      <c r="AH55" s="11"/>
      <c r="AI55" s="11"/>
    </row>
    <row r="56" spans="1:35" ht="20.100000000000001" customHeight="1" thickTop="1" thickBo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1"/>
      <c r="Y56" s="11"/>
      <c r="Z56" s="11"/>
      <c r="AA56" s="11"/>
      <c r="AB56" s="11"/>
      <c r="AC56" s="11"/>
      <c r="AD56" s="11"/>
      <c r="AE56" s="11"/>
      <c r="AF56" s="11"/>
      <c r="AG56" s="11"/>
      <c r="AH56" s="11"/>
      <c r="AI56" s="11"/>
    </row>
    <row r="57" spans="1:35" ht="89.1" customHeight="1" thickTop="1" thickBot="1">
      <c r="A57" s="518" t="s">
        <v>128</v>
      </c>
      <c r="B57" s="519"/>
      <c r="C57" s="519"/>
      <c r="D57" s="519"/>
      <c r="E57" s="519"/>
      <c r="F57" s="519"/>
      <c r="G57" s="519"/>
      <c r="H57" s="519"/>
      <c r="I57" s="519"/>
      <c r="J57" s="519"/>
      <c r="K57" s="519"/>
      <c r="L57" s="519"/>
      <c r="M57" s="519"/>
      <c r="N57" s="519"/>
      <c r="O57" s="519"/>
      <c r="P57" s="520"/>
    </row>
    <row r="58" spans="1:35" ht="18" customHeight="1" thickTop="1">
      <c r="O58" s="98"/>
      <c r="P58" s="98"/>
    </row>
    <row r="59" spans="1:35" ht="27.6" customHeight="1">
      <c r="A59" s="447" t="s">
        <v>113</v>
      </c>
      <c r="B59" s="447"/>
      <c r="C59" s="447"/>
      <c r="D59" s="447"/>
      <c r="E59" s="447"/>
      <c r="F59" s="447"/>
      <c r="G59" s="447"/>
      <c r="H59" s="447"/>
      <c r="I59" s="447"/>
      <c r="J59" s="447"/>
      <c r="K59" s="447"/>
      <c r="L59" s="447"/>
      <c r="M59" s="447"/>
      <c r="N59" s="447"/>
      <c r="O59" s="447"/>
      <c r="P59" s="515"/>
      <c r="Q59" s="11"/>
      <c r="R59" s="11"/>
      <c r="S59" s="11"/>
      <c r="T59" s="11"/>
      <c r="U59" s="11"/>
      <c r="V59" s="11"/>
      <c r="W59" s="11"/>
      <c r="X59" s="11"/>
      <c r="Y59" s="11"/>
    </row>
    <row r="60" spans="1:35" ht="15.9" customHeight="1">
      <c r="A60" s="516" t="s">
        <v>114</v>
      </c>
      <c r="B60" s="516"/>
      <c r="C60" s="516"/>
      <c r="D60" s="516"/>
      <c r="E60" s="516"/>
      <c r="F60" s="516"/>
      <c r="G60" s="516"/>
      <c r="H60" s="516"/>
      <c r="I60" s="516"/>
      <c r="J60" s="516"/>
      <c r="K60" s="516"/>
      <c r="L60" s="516"/>
      <c r="M60" s="516"/>
      <c r="N60" s="516"/>
      <c r="O60" s="516"/>
      <c r="P60" s="517"/>
      <c r="Q60" s="11"/>
      <c r="R60" s="11"/>
      <c r="S60" s="11"/>
      <c r="T60" s="11"/>
      <c r="U60" s="11"/>
      <c r="V60" s="11"/>
      <c r="W60" s="11"/>
      <c r="X60" s="11"/>
      <c r="Y60" s="11"/>
    </row>
    <row r="61" spans="1:35">
      <c r="A61" s="521" t="s">
        <v>430</v>
      </c>
      <c r="B61" s="522"/>
      <c r="C61" s="522"/>
      <c r="D61" s="522"/>
      <c r="E61" s="522"/>
      <c r="F61" s="522"/>
      <c r="G61" s="522"/>
      <c r="H61" s="522"/>
      <c r="I61" s="522"/>
      <c r="J61" s="522"/>
      <c r="K61" s="522"/>
      <c r="L61" s="522"/>
      <c r="M61" s="522"/>
      <c r="N61" s="522"/>
      <c r="O61" s="522"/>
      <c r="P61" s="523"/>
      <c r="Q61" s="11"/>
      <c r="R61" s="11"/>
      <c r="S61" s="11"/>
      <c r="T61" s="11"/>
      <c r="U61" s="11"/>
      <c r="V61" s="11"/>
      <c r="W61" s="11"/>
      <c r="X61" s="11"/>
      <c r="Y61" s="11"/>
    </row>
    <row r="62" spans="1:35" ht="14.4" customHeight="1">
      <c r="A62" s="99"/>
      <c r="B62" s="100"/>
      <c r="C62" s="100"/>
      <c r="D62" s="100"/>
      <c r="E62" s="100"/>
      <c r="F62" s="100"/>
      <c r="G62" s="100"/>
      <c r="H62" s="100"/>
      <c r="I62" s="100"/>
      <c r="J62" s="100"/>
      <c r="K62" s="100"/>
      <c r="L62" s="100"/>
      <c r="M62" s="100"/>
      <c r="N62" s="100"/>
      <c r="O62" s="246"/>
      <c r="P62" s="246"/>
      <c r="Q62" s="11"/>
      <c r="R62" s="11"/>
      <c r="S62" s="11"/>
      <c r="T62" s="11"/>
      <c r="U62" s="11"/>
      <c r="V62" s="11"/>
      <c r="W62" s="11"/>
      <c r="X62" s="11"/>
      <c r="Y62" s="11"/>
    </row>
    <row r="63" spans="1:35" ht="33.6" customHeight="1">
      <c r="A63" s="439" t="s">
        <v>115</v>
      </c>
      <c r="B63" s="440"/>
      <c r="C63" s="440"/>
      <c r="D63" s="440"/>
      <c r="E63" s="440"/>
      <c r="F63" s="440"/>
      <c r="G63" s="440"/>
      <c r="H63" s="440"/>
      <c r="I63" s="440"/>
      <c r="J63" s="440"/>
      <c r="K63" s="440"/>
      <c r="L63" s="440"/>
      <c r="M63" s="440"/>
      <c r="N63" s="440"/>
      <c r="Q63" s="11"/>
      <c r="R63" s="11"/>
      <c r="S63" s="11"/>
      <c r="T63" s="11"/>
      <c r="U63" s="11"/>
      <c r="V63" s="11"/>
      <c r="W63" s="11"/>
      <c r="X63" s="11"/>
      <c r="Y63" s="11"/>
    </row>
    <row r="64" spans="1:35">
      <c r="A64" s="436" t="s">
        <v>428</v>
      </c>
      <c r="B64" s="437"/>
      <c r="C64" s="437"/>
      <c r="D64" s="437"/>
      <c r="E64" s="437"/>
      <c r="F64" s="437"/>
      <c r="G64" s="437"/>
      <c r="H64" s="437"/>
      <c r="I64" s="437"/>
      <c r="J64" s="437"/>
      <c r="K64" s="437"/>
      <c r="L64" s="437"/>
      <c r="M64" s="437"/>
      <c r="N64" s="437"/>
      <c r="O64" s="437"/>
      <c r="P64" s="438"/>
    </row>
    <row r="65" spans="1:16">
      <c r="A65" s="436" t="s">
        <v>429</v>
      </c>
      <c r="B65" s="437"/>
      <c r="C65" s="437"/>
      <c r="D65" s="437"/>
      <c r="E65" s="437"/>
      <c r="F65" s="437"/>
      <c r="G65" s="437"/>
      <c r="H65" s="437"/>
      <c r="I65" s="437"/>
      <c r="J65" s="437"/>
      <c r="K65" s="437"/>
      <c r="L65" s="437"/>
      <c r="M65" s="437"/>
      <c r="N65" s="437"/>
      <c r="O65" s="437"/>
      <c r="P65" s="438"/>
    </row>
    <row r="66" spans="1:16">
      <c r="A66" s="436"/>
      <c r="B66" s="437"/>
      <c r="C66" s="437"/>
      <c r="D66" s="437"/>
      <c r="E66" s="437"/>
      <c r="F66" s="437"/>
      <c r="G66" s="437"/>
      <c r="H66" s="437"/>
      <c r="I66" s="437"/>
      <c r="J66" s="437"/>
      <c r="K66" s="437"/>
      <c r="L66" s="437"/>
      <c r="M66" s="437"/>
      <c r="N66" s="437"/>
      <c r="O66" s="437"/>
      <c r="P66" s="438"/>
    </row>
    <row r="67" spans="1:16">
      <c r="A67" s="12"/>
      <c r="B67" s="32"/>
    </row>
    <row r="68" spans="1:16">
      <c r="A68" s="16"/>
      <c r="B68" s="32"/>
    </row>
    <row r="69" spans="1:16">
      <c r="A69" s="16"/>
      <c r="B69" s="15"/>
    </row>
    <row r="70" spans="1:16">
      <c r="A70" s="16"/>
      <c r="B70" s="16"/>
    </row>
    <row r="71" spans="1:16">
      <c r="A71" s="16"/>
      <c r="B71" s="16"/>
    </row>
    <row r="72" spans="1:16">
      <c r="A72" s="12"/>
      <c r="B72" s="12"/>
    </row>
    <row r="73" spans="1:16">
      <c r="A73" s="12"/>
      <c r="B73" s="12"/>
    </row>
    <row r="74" spans="1:16">
      <c r="A74" s="16"/>
      <c r="B74" s="16"/>
    </row>
    <row r="75" spans="1:16">
      <c r="A75" s="16"/>
      <c r="B75" s="16"/>
    </row>
    <row r="76" spans="1:16">
      <c r="A76" s="12"/>
      <c r="B76" s="16"/>
      <c r="O76" s="96"/>
    </row>
    <row r="77" spans="1:16">
      <c r="A77" s="96"/>
      <c r="B77" s="96"/>
      <c r="C77" s="96"/>
      <c r="D77" s="96"/>
      <c r="E77" s="96"/>
      <c r="F77" s="96"/>
      <c r="G77" s="96"/>
      <c r="H77" s="96"/>
      <c r="I77" s="96"/>
      <c r="J77" s="96"/>
      <c r="K77" s="96"/>
      <c r="L77" s="96"/>
      <c r="M77" s="96"/>
      <c r="N77" s="96"/>
    </row>
    <row r="78" spans="1:16">
      <c r="B78" s="12"/>
    </row>
    <row r="79" spans="1:16">
      <c r="B79" s="12"/>
    </row>
    <row r="80" spans="1:16">
      <c r="B80" s="16"/>
    </row>
    <row r="81" spans="2:2">
      <c r="B81" s="16"/>
    </row>
    <row r="82" spans="2:2" ht="69.75" customHeight="1">
      <c r="B82" s="12"/>
    </row>
    <row r="83" spans="2:2">
      <c r="B83" s="15"/>
    </row>
    <row r="85" spans="2:2" ht="73.5" customHeight="1"/>
    <row r="89" spans="2:2" ht="18.75" customHeight="1"/>
    <row r="92" spans="2:2" ht="18.75" customHeight="1"/>
    <row r="114" ht="30.75" customHeight="1"/>
  </sheetData>
  <sheetProtection insertRows="0" deleteRows="0" selectLockedCells="1"/>
  <mergeCells count="90">
    <mergeCell ref="A61:P61"/>
    <mergeCell ref="A64:P64"/>
    <mergeCell ref="A65:P65"/>
    <mergeCell ref="A66:P66"/>
    <mergeCell ref="K25:K27"/>
    <mergeCell ref="L25:L27"/>
    <mergeCell ref="M25:M27"/>
    <mergeCell ref="N25:N27"/>
    <mergeCell ref="O25:O27"/>
    <mergeCell ref="P25:P27"/>
    <mergeCell ref="A51:A55"/>
    <mergeCell ref="C51:D51"/>
    <mergeCell ref="C52:D52"/>
    <mergeCell ref="C53:D53"/>
    <mergeCell ref="C54:D54"/>
    <mergeCell ref="C55:D55"/>
    <mergeCell ref="C28:D28"/>
    <mergeCell ref="C29:D29"/>
    <mergeCell ref="C35:D35"/>
    <mergeCell ref="C36:D36"/>
    <mergeCell ref="C37:D37"/>
    <mergeCell ref="C38:D38"/>
    <mergeCell ref="C39:D39"/>
    <mergeCell ref="C40:D40"/>
    <mergeCell ref="C41:D41"/>
    <mergeCell ref="A60:P60"/>
    <mergeCell ref="C50:D50"/>
    <mergeCell ref="C42:D42"/>
    <mergeCell ref="C43:D43"/>
    <mergeCell ref="C44:D44"/>
    <mergeCell ref="C45:D45"/>
    <mergeCell ref="C46:D46"/>
    <mergeCell ref="A57:P57"/>
    <mergeCell ref="A63:N63"/>
    <mergeCell ref="A25:A30"/>
    <mergeCell ref="C25:D25"/>
    <mergeCell ref="C26:D26"/>
    <mergeCell ref="C27:D27"/>
    <mergeCell ref="C30:D30"/>
    <mergeCell ref="A31:A47"/>
    <mergeCell ref="C31:D31"/>
    <mergeCell ref="C32:D32"/>
    <mergeCell ref="C33:D33"/>
    <mergeCell ref="C34:D34"/>
    <mergeCell ref="C47:D47"/>
    <mergeCell ref="A48:A50"/>
    <mergeCell ref="C48:D48"/>
    <mergeCell ref="C49:D49"/>
    <mergeCell ref="A59:P59"/>
    <mergeCell ref="C17:D17"/>
    <mergeCell ref="C18:D18"/>
    <mergeCell ref="C19:D19"/>
    <mergeCell ref="C20:D20"/>
    <mergeCell ref="C24:D24"/>
    <mergeCell ref="C21:D21"/>
    <mergeCell ref="C22:D22"/>
    <mergeCell ref="C23:D23"/>
    <mergeCell ref="C12:D12"/>
    <mergeCell ref="C13:D13"/>
    <mergeCell ref="C14:D14"/>
    <mergeCell ref="C15:D15"/>
    <mergeCell ref="C16:D16"/>
    <mergeCell ref="A2:C2"/>
    <mergeCell ref="D2:P2"/>
    <mergeCell ref="A3:C3"/>
    <mergeCell ref="A4:C4"/>
    <mergeCell ref="D4:I4"/>
    <mergeCell ref="A5:C5"/>
    <mergeCell ref="D5:E5"/>
    <mergeCell ref="N5:P5"/>
    <mergeCell ref="A6:C6"/>
    <mergeCell ref="D6:E6"/>
    <mergeCell ref="F6:G6"/>
    <mergeCell ref="J6:K6"/>
    <mergeCell ref="G7:P7"/>
    <mergeCell ref="A8:A9"/>
    <mergeCell ref="B8:C8"/>
    <mergeCell ref="E8:F8"/>
    <mergeCell ref="A17:A24"/>
    <mergeCell ref="G8:G9"/>
    <mergeCell ref="H8:I8"/>
    <mergeCell ref="J8:J9"/>
    <mergeCell ref="K8:L8"/>
    <mergeCell ref="M8:M9"/>
    <mergeCell ref="N8:O8"/>
    <mergeCell ref="P8:P9"/>
    <mergeCell ref="B9:C9"/>
    <mergeCell ref="C10:D10"/>
    <mergeCell ref="A11:A16"/>
    <mergeCell ref="C11:D11"/>
  </mergeCells>
  <phoneticPr fontId="66" type="noConversion"/>
  <pageMargins left="0.25" right="0.25" top="0.75" bottom="0.75" header="0.3" footer="0.3"/>
  <pageSetup scale="46" fitToHeight="0" orientation="landscape"/>
  <headerFooter>
    <oddFooter>Page &amp;P</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opLeftCell="A13" workbookViewId="0">
      <selection sqref="A1:B1"/>
    </sheetView>
  </sheetViews>
  <sheetFormatPr defaultColWidth="9.109375" defaultRowHeight="14.4"/>
  <cols>
    <col min="1" max="1" width="16.109375" style="60" customWidth="1"/>
    <col min="2" max="2" width="27.33203125" style="60" customWidth="1"/>
    <col min="3" max="3" width="6.88671875" style="60" customWidth="1"/>
    <col min="4" max="4" width="15.109375" style="60" customWidth="1"/>
    <col min="5" max="5" width="8.88671875" style="60" customWidth="1"/>
    <col min="6" max="6" width="36.88671875" style="60" customWidth="1"/>
    <col min="7" max="7" width="18.33203125" style="60" customWidth="1"/>
    <col min="8" max="8" width="20.33203125" style="60" customWidth="1"/>
    <col min="9" max="16384" width="9.109375" style="60"/>
  </cols>
  <sheetData>
    <row r="1" spans="1:8" ht="28.35" customHeight="1" thickBot="1">
      <c r="A1" s="536" t="s">
        <v>73</v>
      </c>
      <c r="B1" s="536"/>
      <c r="C1" s="23"/>
      <c r="D1" s="23"/>
      <c r="E1" s="23"/>
      <c r="G1" s="104" t="s">
        <v>39</v>
      </c>
      <c r="H1" s="103">
        <v>42185</v>
      </c>
    </row>
    <row r="2" spans="1:8" ht="19.5" customHeight="1" thickTop="1">
      <c r="A2" s="8"/>
      <c r="B2" s="92" t="s">
        <v>45</v>
      </c>
      <c r="C2" s="537" t="s">
        <v>9</v>
      </c>
      <c r="D2" s="537"/>
      <c r="E2" s="537"/>
      <c r="F2" s="537"/>
      <c r="G2" s="537"/>
      <c r="H2" s="538"/>
    </row>
    <row r="3" spans="1:8" ht="18" customHeight="1" thickBot="1">
      <c r="A3" s="183"/>
      <c r="B3" s="95" t="s">
        <v>17</v>
      </c>
      <c r="C3" s="539" t="s">
        <v>74</v>
      </c>
      <c r="D3" s="539"/>
      <c r="E3" s="539"/>
      <c r="F3" s="539"/>
      <c r="G3" s="539"/>
      <c r="H3" s="540"/>
    </row>
    <row r="4" spans="1:8" ht="22.5" customHeight="1" thickTop="1">
      <c r="A4" s="9"/>
      <c r="B4" s="93" t="s">
        <v>119</v>
      </c>
      <c r="C4" s="48"/>
      <c r="D4" s="48"/>
      <c r="E4" s="21"/>
      <c r="F4" s="22"/>
      <c r="G4" s="2"/>
      <c r="H4" s="3"/>
    </row>
    <row r="5" spans="1:8" ht="21" customHeight="1">
      <c r="A5" s="9"/>
      <c r="B5" s="20" t="s">
        <v>15</v>
      </c>
      <c r="C5" s="102"/>
      <c r="D5" s="20"/>
      <c r="E5" s="500"/>
      <c r="F5" s="500"/>
      <c r="G5" s="500"/>
      <c r="H5" s="69" t="s">
        <v>32</v>
      </c>
    </row>
    <row r="6" spans="1:8" ht="19.5" customHeight="1" thickBot="1">
      <c r="A6" s="183"/>
      <c r="B6" s="13" t="s">
        <v>16</v>
      </c>
      <c r="C6" s="13" t="s">
        <v>5</v>
      </c>
      <c r="D6" s="14">
        <f>Cover!B7</f>
        <v>41640</v>
      </c>
      <c r="E6" s="13" t="s">
        <v>6</v>
      </c>
      <c r="F6" s="14">
        <f>Cover!B9</f>
        <v>42004</v>
      </c>
      <c r="G6" s="102"/>
      <c r="H6" s="91"/>
    </row>
    <row r="7" spans="1:8" ht="15.6" thickTop="1" thickBot="1">
      <c r="A7" s="9"/>
      <c r="B7" s="2"/>
      <c r="C7" s="2"/>
      <c r="D7" s="2"/>
      <c r="E7" s="2"/>
      <c r="F7" s="2"/>
      <c r="G7" s="541" t="s">
        <v>76</v>
      </c>
      <c r="H7" s="542"/>
    </row>
    <row r="8" spans="1:8" ht="38.25" customHeight="1" thickBot="1">
      <c r="A8" s="183"/>
      <c r="B8" s="102"/>
      <c r="C8" s="102"/>
      <c r="D8" s="102"/>
      <c r="E8" s="102"/>
      <c r="F8" s="102"/>
      <c r="G8" s="184" t="s">
        <v>111</v>
      </c>
      <c r="H8" s="185" t="s">
        <v>112</v>
      </c>
    </row>
    <row r="9" spans="1:8" ht="18.600000000000001" customHeight="1" thickTop="1" thickBot="1">
      <c r="A9" s="186" t="s">
        <v>103</v>
      </c>
      <c r="B9" s="339"/>
      <c r="C9" s="339"/>
      <c r="D9" s="339"/>
      <c r="E9" s="339"/>
      <c r="F9" s="391"/>
      <c r="G9" s="52" t="s">
        <v>19</v>
      </c>
      <c r="H9" s="53" t="s">
        <v>20</v>
      </c>
    </row>
    <row r="10" spans="1:8" s="126" customFormat="1" ht="27.9" customHeight="1" thickTop="1">
      <c r="A10" s="427" t="str">
        <f>Cover!D12</f>
        <v>Building Capacity for Climate Resilience</v>
      </c>
      <c r="B10" s="543" t="s">
        <v>131</v>
      </c>
      <c r="C10" s="544"/>
      <c r="D10" s="544"/>
      <c r="E10" s="544"/>
      <c r="F10" s="545"/>
      <c r="G10" s="247">
        <v>1000</v>
      </c>
      <c r="H10" s="248">
        <v>522270</v>
      </c>
    </row>
    <row r="11" spans="1:8" s="126" customFormat="1" ht="27.9" customHeight="1">
      <c r="A11" s="428"/>
      <c r="B11" s="546" t="s">
        <v>132</v>
      </c>
      <c r="C11" s="547"/>
      <c r="D11" s="547"/>
      <c r="E11" s="547"/>
      <c r="F11" s="548"/>
      <c r="G11" s="249">
        <v>250</v>
      </c>
      <c r="H11" s="250">
        <v>235020</v>
      </c>
    </row>
    <row r="12" spans="1:8" s="126" customFormat="1" ht="27.9" customHeight="1" thickBot="1">
      <c r="A12" s="429"/>
      <c r="B12" s="549" t="s">
        <v>133</v>
      </c>
      <c r="C12" s="550"/>
      <c r="D12" s="550"/>
      <c r="E12" s="550"/>
      <c r="F12" s="551"/>
      <c r="G12" s="251">
        <v>500</v>
      </c>
      <c r="H12" s="252">
        <v>261350</v>
      </c>
    </row>
    <row r="13" spans="1:8" s="126" customFormat="1" ht="27.9" customHeight="1" thickTop="1">
      <c r="A13" s="427" t="str">
        <f>Cover!D13</f>
        <v>Improvement of Weather, Climate and Hydrological Service Delivery</v>
      </c>
      <c r="B13" s="543" t="s">
        <v>134</v>
      </c>
      <c r="C13" s="544"/>
      <c r="D13" s="544"/>
      <c r="E13" s="544"/>
      <c r="F13" s="545"/>
      <c r="G13" s="247">
        <v>0</v>
      </c>
      <c r="H13" s="248">
        <v>2000</v>
      </c>
    </row>
    <row r="14" spans="1:8" s="126" customFormat="1" ht="27.9" customHeight="1">
      <c r="A14" s="428"/>
      <c r="B14" s="546" t="s">
        <v>132</v>
      </c>
      <c r="C14" s="547"/>
      <c r="D14" s="547"/>
      <c r="E14" s="547"/>
      <c r="F14" s="548"/>
      <c r="G14" s="249">
        <v>0</v>
      </c>
      <c r="H14" s="250">
        <v>1000</v>
      </c>
    </row>
    <row r="15" spans="1:8" s="126" customFormat="1" ht="27.9" customHeight="1" thickBot="1">
      <c r="A15" s="429"/>
      <c r="B15" s="552" t="s">
        <v>135</v>
      </c>
      <c r="C15" s="553"/>
      <c r="D15" s="553"/>
      <c r="E15" s="553"/>
      <c r="F15" s="554"/>
      <c r="G15" s="251">
        <v>0</v>
      </c>
      <c r="H15" s="252">
        <v>820</v>
      </c>
    </row>
    <row r="16" spans="1:8" s="126" customFormat="1" ht="27.9" customHeight="1" thickTop="1">
      <c r="A16" s="427" t="str">
        <f>Cover!D14</f>
        <v>Environmental Land Management and Rural Livelihoods</v>
      </c>
      <c r="B16" s="543" t="s">
        <v>134</v>
      </c>
      <c r="C16" s="544"/>
      <c r="D16" s="544"/>
      <c r="E16" s="544"/>
      <c r="F16" s="545"/>
      <c r="G16" s="253">
        <v>0</v>
      </c>
      <c r="H16" s="254">
        <v>126000</v>
      </c>
    </row>
    <row r="17" spans="1:15" s="126" customFormat="1" ht="27.9" customHeight="1">
      <c r="A17" s="428"/>
      <c r="B17" s="546" t="s">
        <v>132</v>
      </c>
      <c r="C17" s="547"/>
      <c r="D17" s="547"/>
      <c r="E17" s="547"/>
      <c r="F17" s="548"/>
      <c r="G17" s="249">
        <v>0</v>
      </c>
      <c r="H17" s="250">
        <f>H16*50%</f>
        <v>63000</v>
      </c>
    </row>
    <row r="18" spans="1:15" s="126" customFormat="1" ht="27.9" customHeight="1" thickBot="1">
      <c r="A18" s="429"/>
      <c r="B18" s="552" t="s">
        <v>135</v>
      </c>
      <c r="C18" s="553"/>
      <c r="D18" s="553"/>
      <c r="E18" s="553"/>
      <c r="F18" s="554"/>
      <c r="G18" s="251">
        <f>H18*0.2%</f>
        <v>100.8</v>
      </c>
      <c r="H18" s="252">
        <f>H16*40%</f>
        <v>50400</v>
      </c>
    </row>
    <row r="19" spans="1:15" s="126" customFormat="1" ht="27.9" customHeight="1" thickTop="1">
      <c r="A19" s="427" t="str">
        <f>Cover!D15</f>
        <v>Building Climate Resilience in the Pyanj River Basin</v>
      </c>
      <c r="B19" s="543" t="s">
        <v>134</v>
      </c>
      <c r="C19" s="544"/>
      <c r="D19" s="544"/>
      <c r="E19" s="544"/>
      <c r="F19" s="545"/>
      <c r="G19" s="247">
        <v>80</v>
      </c>
      <c r="H19" s="248">
        <v>89393</v>
      </c>
    </row>
    <row r="20" spans="1:15" s="126" customFormat="1" ht="27.9" customHeight="1">
      <c r="A20" s="428"/>
      <c r="B20" s="546" t="s">
        <v>132</v>
      </c>
      <c r="C20" s="547"/>
      <c r="D20" s="547"/>
      <c r="E20" s="547"/>
      <c r="F20" s="548"/>
      <c r="G20" s="249">
        <v>40</v>
      </c>
      <c r="H20" s="250">
        <v>50961</v>
      </c>
    </row>
    <row r="21" spans="1:15" s="126" customFormat="1" ht="27.9" customHeight="1" thickBot="1">
      <c r="A21" s="429"/>
      <c r="B21" s="552" t="s">
        <v>135</v>
      </c>
      <c r="C21" s="553"/>
      <c r="D21" s="553"/>
      <c r="E21" s="553"/>
      <c r="F21" s="554"/>
      <c r="G21" s="255">
        <v>30</v>
      </c>
      <c r="H21" s="256">
        <v>37876</v>
      </c>
    </row>
    <row r="22" spans="1:15" s="126" customFormat="1" ht="27.9" customHeight="1" thickTop="1">
      <c r="A22" s="427" t="str">
        <f>Cover!D16</f>
        <v xml:space="preserve">Enhancing the Climate Resilience of the Energy Sector (infrastructure) </v>
      </c>
      <c r="B22" s="543" t="s">
        <v>134</v>
      </c>
      <c r="C22" s="544"/>
      <c r="D22" s="544"/>
      <c r="E22" s="544"/>
      <c r="F22" s="545"/>
      <c r="G22" s="257">
        <v>0</v>
      </c>
      <c r="H22" s="258">
        <v>460525</v>
      </c>
    </row>
    <row r="23" spans="1:15" s="126" customFormat="1" ht="27.9" customHeight="1">
      <c r="A23" s="428"/>
      <c r="B23" s="546" t="s">
        <v>132</v>
      </c>
      <c r="C23" s="547"/>
      <c r="D23" s="547"/>
      <c r="E23" s="547"/>
      <c r="F23" s="548"/>
      <c r="G23" s="249">
        <v>0</v>
      </c>
      <c r="H23" s="250">
        <v>230262</v>
      </c>
    </row>
    <row r="24" spans="1:15" s="126" customFormat="1" ht="27.9" customHeight="1" thickBot="1">
      <c r="A24" s="429"/>
      <c r="B24" s="552" t="s">
        <v>135</v>
      </c>
      <c r="C24" s="553"/>
      <c r="D24" s="553"/>
      <c r="E24" s="553"/>
      <c r="F24" s="554"/>
      <c r="G24" s="251">
        <v>0</v>
      </c>
      <c r="H24" s="252">
        <v>230262</v>
      </c>
    </row>
    <row r="25" spans="1:15" s="126" customFormat="1" ht="27.9" customHeight="1" thickTop="1">
      <c r="A25" s="427" t="str">
        <f>Cover!D17</f>
        <v>Enhancing the Climate Resilience of the Energy Sector (enabling environment) to be signed in 2015</v>
      </c>
      <c r="B25" s="543" t="s">
        <v>134</v>
      </c>
      <c r="C25" s="544"/>
      <c r="D25" s="544"/>
      <c r="E25" s="544"/>
      <c r="F25" s="545"/>
      <c r="G25" s="187"/>
      <c r="H25" s="188"/>
    </row>
    <row r="26" spans="1:15" s="126" customFormat="1" ht="27.9" customHeight="1">
      <c r="A26" s="428"/>
      <c r="B26" s="546" t="s">
        <v>132</v>
      </c>
      <c r="C26" s="547"/>
      <c r="D26" s="547"/>
      <c r="E26" s="547"/>
      <c r="F26" s="548"/>
      <c r="G26" s="189"/>
      <c r="H26" s="190"/>
    </row>
    <row r="27" spans="1:15" s="126" customFormat="1" ht="27.9" customHeight="1" thickBot="1">
      <c r="A27" s="429"/>
      <c r="B27" s="552" t="s">
        <v>135</v>
      </c>
      <c r="C27" s="553"/>
      <c r="D27" s="553"/>
      <c r="E27" s="553"/>
      <c r="F27" s="554"/>
      <c r="G27" s="191"/>
      <c r="H27" s="192"/>
    </row>
    <row r="28" spans="1:15" ht="27.9" customHeight="1" thickTop="1">
      <c r="A28" s="567" t="s">
        <v>143</v>
      </c>
      <c r="B28" s="555" t="s">
        <v>136</v>
      </c>
      <c r="C28" s="556"/>
      <c r="D28" s="556"/>
      <c r="E28" s="556"/>
      <c r="F28" s="557"/>
      <c r="G28" s="193">
        <f t="shared" ref="G28:H30" si="0">G10+G13+G16+G19+G22</f>
        <v>1080</v>
      </c>
      <c r="H28" s="259">
        <f t="shared" si="0"/>
        <v>1200188</v>
      </c>
      <c r="I28" s="11"/>
      <c r="J28" s="11"/>
      <c r="K28" s="11"/>
      <c r="L28" s="11"/>
      <c r="M28" s="11"/>
      <c r="N28" s="11"/>
      <c r="O28" s="11"/>
    </row>
    <row r="29" spans="1:15" ht="27.9" customHeight="1">
      <c r="A29" s="568"/>
      <c r="B29" s="558" t="s">
        <v>137</v>
      </c>
      <c r="C29" s="559"/>
      <c r="D29" s="559"/>
      <c r="E29" s="559"/>
      <c r="F29" s="560"/>
      <c r="G29" s="194">
        <f t="shared" si="0"/>
        <v>290</v>
      </c>
      <c r="H29" s="260">
        <f t="shared" si="0"/>
        <v>580243</v>
      </c>
      <c r="I29" s="11"/>
      <c r="J29" s="11"/>
      <c r="K29" s="11"/>
      <c r="L29" s="11"/>
      <c r="M29" s="11"/>
      <c r="N29" s="11"/>
      <c r="O29" s="11"/>
    </row>
    <row r="30" spans="1:15" ht="27.9" customHeight="1" thickBot="1">
      <c r="A30" s="569"/>
      <c r="B30" s="561" t="s">
        <v>138</v>
      </c>
      <c r="C30" s="562"/>
      <c r="D30" s="562"/>
      <c r="E30" s="562"/>
      <c r="F30" s="563"/>
      <c r="G30" s="195">
        <f t="shared" si="0"/>
        <v>630.79999999999995</v>
      </c>
      <c r="H30" s="261">
        <f t="shared" si="0"/>
        <v>580708</v>
      </c>
      <c r="I30" s="11"/>
      <c r="J30" s="11"/>
      <c r="K30" s="11"/>
      <c r="L30" s="11"/>
      <c r="M30" s="11"/>
      <c r="N30" s="11"/>
      <c r="O30" s="11"/>
    </row>
    <row r="31" spans="1:15" ht="23.1" customHeight="1" thickTop="1" thickBot="1">
      <c r="A31" s="196"/>
      <c r="B31" s="197"/>
      <c r="C31" s="197"/>
      <c r="D31" s="197"/>
      <c r="E31" s="197"/>
      <c r="F31" s="197"/>
      <c r="G31" s="198"/>
      <c r="H31" s="199"/>
      <c r="I31" s="11"/>
      <c r="J31" s="11"/>
      <c r="K31" s="11"/>
      <c r="L31" s="11"/>
      <c r="M31" s="11"/>
      <c r="N31" s="11"/>
      <c r="O31" s="11"/>
    </row>
    <row r="32" spans="1:15" ht="89.1" customHeight="1" thickTop="1">
      <c r="A32" s="564" t="s">
        <v>139</v>
      </c>
      <c r="B32" s="564"/>
      <c r="C32" s="564"/>
      <c r="D32" s="564"/>
      <c r="E32" s="564"/>
      <c r="F32" s="564"/>
      <c r="G32" s="564"/>
      <c r="H32" s="564"/>
      <c r="I32" s="11"/>
      <c r="J32" s="11"/>
      <c r="K32" s="11"/>
      <c r="L32" s="11"/>
      <c r="M32" s="11"/>
      <c r="N32" s="11"/>
      <c r="O32" s="11"/>
    </row>
    <row r="33" spans="1:15" ht="27" customHeight="1">
      <c r="I33" s="11"/>
      <c r="J33" s="11"/>
      <c r="K33" s="11"/>
      <c r="L33" s="11"/>
      <c r="M33" s="11"/>
      <c r="N33" s="11"/>
      <c r="O33" s="11"/>
    </row>
    <row r="34" spans="1:15" s="58" customFormat="1" ht="21" customHeight="1">
      <c r="A34" s="565" t="s">
        <v>116</v>
      </c>
      <c r="B34" s="565"/>
      <c r="C34" s="565"/>
      <c r="D34" s="565"/>
      <c r="E34" s="565"/>
      <c r="F34" s="565"/>
      <c r="G34" s="565"/>
      <c r="H34" s="565"/>
      <c r="I34" s="11"/>
      <c r="J34" s="11"/>
      <c r="K34" s="11"/>
      <c r="L34" s="11"/>
      <c r="M34" s="11"/>
      <c r="N34" s="11"/>
      <c r="O34" s="11"/>
    </row>
    <row r="35" spans="1:15" ht="18" customHeight="1">
      <c r="A35" s="566" t="s">
        <v>117</v>
      </c>
      <c r="B35" s="566"/>
      <c r="C35" s="566"/>
      <c r="D35" s="566"/>
      <c r="E35" s="566"/>
      <c r="F35" s="566"/>
      <c r="G35" s="566"/>
      <c r="H35" s="566"/>
      <c r="I35" s="11"/>
      <c r="J35" s="11"/>
      <c r="K35" s="11"/>
      <c r="L35" s="11"/>
      <c r="M35" s="11"/>
      <c r="N35" s="11"/>
      <c r="O35" s="11"/>
    </row>
    <row r="36" spans="1:15">
      <c r="A36" s="362" t="s">
        <v>431</v>
      </c>
      <c r="B36" s="362"/>
      <c r="C36" s="362"/>
      <c r="D36" s="362"/>
      <c r="E36" s="362"/>
      <c r="F36" s="362"/>
      <c r="G36" s="362"/>
      <c r="H36" s="570"/>
    </row>
    <row r="37" spans="1:15">
      <c r="A37" s="362" t="s">
        <v>34</v>
      </c>
      <c r="B37" s="362"/>
      <c r="C37" s="362"/>
      <c r="D37" s="362"/>
      <c r="E37" s="362"/>
      <c r="F37" s="362"/>
      <c r="G37" s="362"/>
      <c r="H37" s="570"/>
    </row>
    <row r="38" spans="1:15" ht="14.4" customHeight="1">
      <c r="A38" s="571" t="s">
        <v>118</v>
      </c>
      <c r="B38" s="571"/>
      <c r="C38" s="571"/>
      <c r="D38" s="571"/>
      <c r="E38" s="571"/>
      <c r="F38" s="571"/>
      <c r="G38" s="571"/>
      <c r="H38" s="571"/>
    </row>
    <row r="39" spans="1:15">
      <c r="A39" s="362" t="s">
        <v>432</v>
      </c>
      <c r="B39" s="362"/>
      <c r="C39" s="362"/>
      <c r="D39" s="362"/>
      <c r="E39" s="362"/>
      <c r="F39" s="362"/>
      <c r="G39" s="362"/>
      <c r="H39" s="570"/>
    </row>
    <row r="40" spans="1:15">
      <c r="A40" s="362" t="s">
        <v>433</v>
      </c>
      <c r="B40" s="362"/>
      <c r="C40" s="362"/>
      <c r="D40" s="362"/>
      <c r="E40" s="362"/>
      <c r="F40" s="362"/>
      <c r="G40" s="362"/>
      <c r="H40" s="570"/>
    </row>
    <row r="41" spans="1:15">
      <c r="A41" s="362" t="s">
        <v>34</v>
      </c>
      <c r="B41" s="362"/>
      <c r="C41" s="362"/>
      <c r="D41" s="362"/>
      <c r="E41" s="362"/>
      <c r="F41" s="362"/>
      <c r="G41" s="362"/>
      <c r="H41" s="570"/>
    </row>
  </sheetData>
  <sheetProtection formatRows="0" insertRows="0" selectLockedCells="1"/>
  <mergeCells count="43">
    <mergeCell ref="A41:H41"/>
    <mergeCell ref="A16:A18"/>
    <mergeCell ref="B16:F16"/>
    <mergeCell ref="B17:F17"/>
    <mergeCell ref="B18:F18"/>
    <mergeCell ref="A19:A21"/>
    <mergeCell ref="B19:F19"/>
    <mergeCell ref="B20:F20"/>
    <mergeCell ref="B21:F21"/>
    <mergeCell ref="A22:A24"/>
    <mergeCell ref="B22:F22"/>
    <mergeCell ref="B23:F23"/>
    <mergeCell ref="B24:F24"/>
    <mergeCell ref="A25:A27"/>
    <mergeCell ref="B25:F25"/>
    <mergeCell ref="B26:F26"/>
    <mergeCell ref="A36:H36"/>
    <mergeCell ref="A37:H37"/>
    <mergeCell ref="A38:H38"/>
    <mergeCell ref="A39:H39"/>
    <mergeCell ref="A40:H40"/>
    <mergeCell ref="B29:F29"/>
    <mergeCell ref="B30:F30"/>
    <mergeCell ref="A32:H32"/>
    <mergeCell ref="A34:H34"/>
    <mergeCell ref="A35:H35"/>
    <mergeCell ref="A28:A30"/>
    <mergeCell ref="A13:A15"/>
    <mergeCell ref="B13:F13"/>
    <mergeCell ref="B14:F14"/>
    <mergeCell ref="B15:F15"/>
    <mergeCell ref="B28:F28"/>
    <mergeCell ref="B27:F27"/>
    <mergeCell ref="B9:F9"/>
    <mergeCell ref="A10:A12"/>
    <mergeCell ref="B10:F10"/>
    <mergeCell ref="B11:F11"/>
    <mergeCell ref="B12:F12"/>
    <mergeCell ref="A1:B1"/>
    <mergeCell ref="C2:H2"/>
    <mergeCell ref="C3:H3"/>
    <mergeCell ref="E5:G5"/>
    <mergeCell ref="G7:H7"/>
  </mergeCells>
  <pageMargins left="0.25" right="0.25" top="0.75" bottom="0.75" header="0.3" footer="0.3"/>
  <pageSetup scale="89" fitToHeight="0" orientation="landscape"/>
  <headerFooter>
    <oddFooter>&amp;CPPCR Core Indicator Monitoring and Reporting Tools  March 2014&amp;RPage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16"/>
  <sheetViews>
    <sheetView workbookViewId="0">
      <selection activeCell="A13" sqref="A13"/>
    </sheetView>
  </sheetViews>
  <sheetFormatPr defaultColWidth="8.88671875" defaultRowHeight="14.4"/>
  <cols>
    <col min="1" max="1" width="155" style="60" customWidth="1"/>
    <col min="2" max="16384" width="8.88671875" style="60"/>
  </cols>
  <sheetData>
    <row r="1" spans="1:1" ht="31.2">
      <c r="A1" s="200" t="s">
        <v>120</v>
      </c>
    </row>
    <row r="2" spans="1:1" ht="18.600000000000001" thickBot="1">
      <c r="A2" s="201" t="s">
        <v>121</v>
      </c>
    </row>
    <row r="3" spans="1:1" ht="30.75" customHeight="1" thickBot="1">
      <c r="A3" s="303" t="s">
        <v>442</v>
      </c>
    </row>
    <row r="4" spans="1:1" ht="19.5" customHeight="1">
      <c r="A4" s="202"/>
    </row>
    <row r="5" spans="1:1" ht="36.6" thickBot="1">
      <c r="A5" s="203" t="s">
        <v>122</v>
      </c>
    </row>
    <row r="6" spans="1:1" ht="37.5" customHeight="1" thickBot="1">
      <c r="A6" s="303" t="s">
        <v>439</v>
      </c>
    </row>
    <row r="7" spans="1:1" ht="15.6">
      <c r="A7" s="202"/>
    </row>
    <row r="8" spans="1:1" ht="18.600000000000001" thickBot="1">
      <c r="A8" s="204" t="s">
        <v>123</v>
      </c>
    </row>
    <row r="9" spans="1:1" ht="78" customHeight="1" thickBot="1">
      <c r="A9" s="303" t="s">
        <v>440</v>
      </c>
    </row>
    <row r="10" spans="1:1" ht="15.6">
      <c r="A10" s="202"/>
    </row>
    <row r="11" spans="1:1" ht="15.6">
      <c r="A11" s="202"/>
    </row>
    <row r="12" spans="1:1" ht="36.6" thickBot="1">
      <c r="A12" s="203" t="s">
        <v>129</v>
      </c>
    </row>
    <row r="13" spans="1:1" ht="39" customHeight="1" thickBot="1">
      <c r="A13" s="303" t="s">
        <v>441</v>
      </c>
    </row>
    <row r="14" spans="1:1" ht="15.6">
      <c r="A14" s="202"/>
    </row>
    <row r="15" spans="1:1" ht="15.6">
      <c r="A15" s="202"/>
    </row>
    <row r="16" spans="1:1" ht="15.6">
      <c r="A16" s="202"/>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1 Integrated</vt:lpstr>
      <vt:lpstr>2 Capacity</vt:lpstr>
      <vt:lpstr>3 Tested</vt:lpstr>
      <vt:lpstr>4 Used</vt:lpstr>
      <vt:lpstr>5 Supported</vt:lpstr>
      <vt:lpstr>Scoring Workshop Summary</vt:lpstr>
      <vt:lpstr>countries</vt:lpstr>
      <vt:lpstr>country</vt:lpstr>
      <vt:lpstr>nation</vt:lpstr>
      <vt:lpstr>Cover!Print_Area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Kouassi Emmanuel Kouadio</cp:lastModifiedBy>
  <cp:lastPrinted>2015-06-22T07:14:34Z</cp:lastPrinted>
  <dcterms:created xsi:type="dcterms:W3CDTF">2013-02-11T18:13:17Z</dcterms:created>
  <dcterms:modified xsi:type="dcterms:W3CDTF">2015-08-18T05:24:15Z</dcterms:modified>
</cp:coreProperties>
</file>